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2. PROGRAMOS\3.1 EGADP - SP 21-27\2. Kvietimai\SAPS\1.2 KVIETIMŲ PLANAI\REGIONINĖS PRIEMONĖS KVIETIMAI\Kvietimų planai\Kvietimų planas - VILNIUS\26 08 31 Kvietimų planas\"/>
    </mc:Choice>
  </mc:AlternateContent>
  <xr:revisionPtr revIDLastSave="0" documentId="13_ncr:1_{81CCE4E3-061A-4FED-9849-2B5EB4B4EE9F}" xr6:coauthVersionLast="47" xr6:coauthVersionMax="47" xr10:uidLastSave="{00000000-0000-0000-0000-000000000000}"/>
  <bookViews>
    <workbookView xWindow="-108" yWindow="-108" windowWidth="23256" windowHeight="13896" firstSheet="4" activeTab="4" xr2:uid="{00000000-000D-0000-FFFF-FFFF00000000}"/>
  </bookViews>
  <sheets>
    <sheet name="ŠMSM" sheetId="1" state="hidden" r:id="rId1"/>
    <sheet name="SM" sheetId="2" state="hidden" r:id="rId2"/>
    <sheet name="AM" sheetId="3" state="hidden" r:id="rId3"/>
    <sheet name="VRM" sheetId="4" state="hidden" r:id="rId4"/>
    <sheet name="SADM" sheetId="5" r:id="rId5"/>
    <sheet name="SAM" sheetId="6" state="hidden" r:id="rId6"/>
    <sheet name="JUNGTINIAI" sheetId="7" state="hidden" r:id="rId7"/>
  </sheets>
  <definedNames>
    <definedName name="_xlnm._FilterDatabase" localSheetId="4" hidden="1">SADM!$A$5:$AK$72</definedName>
    <definedName name="_xlnm._FilterDatabase" localSheetId="5" hidden="1">SAM!$A$5:$AJ$38</definedName>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8" i="5" l="1"/>
  <c r="T16" i="5"/>
  <c r="U18" i="5"/>
  <c r="U105" i="5"/>
  <c r="T105" i="5" s="1"/>
  <c r="U103" i="5"/>
  <c r="AD103" i="5" s="1"/>
  <c r="U101" i="5"/>
  <c r="T101" i="5" s="1"/>
  <c r="U99" i="5"/>
  <c r="T99" i="5" s="1"/>
  <c r="U97" i="5"/>
  <c r="T97" i="5" s="1"/>
  <c r="U95" i="5"/>
  <c r="T95" i="5" s="1"/>
  <c r="U93" i="5"/>
  <c r="AD93" i="5" s="1"/>
  <c r="U91" i="5"/>
  <c r="T91" i="5" s="1"/>
  <c r="U89" i="5"/>
  <c r="T89" i="5" s="1"/>
  <c r="U87" i="5"/>
  <c r="T87" i="5" s="1"/>
  <c r="U59" i="5"/>
  <c r="T103" i="5" l="1"/>
  <c r="AD105" i="5"/>
  <c r="AD101" i="5"/>
  <c r="AD99" i="5"/>
  <c r="AD97" i="5"/>
  <c r="AD95" i="5"/>
  <c r="T93" i="5"/>
  <c r="AD89" i="5"/>
  <c r="AD91" i="5"/>
  <c r="AD87" i="5"/>
  <c r="U85" i="5" l="1"/>
  <c r="AD85" i="5" s="1"/>
  <c r="U83" i="5"/>
  <c r="T83" i="5" s="1"/>
  <c r="U81" i="5"/>
  <c r="T81" i="5" s="1"/>
  <c r="U79" i="5"/>
  <c r="T79" i="5" s="1"/>
  <c r="T85" i="5" l="1"/>
  <c r="AD83" i="5"/>
  <c r="AD81" i="5"/>
  <c r="AD79" i="5"/>
  <c r="U77" i="5"/>
  <c r="AD77" i="5" s="1"/>
  <c r="U75" i="5"/>
  <c r="T75" i="5" s="1"/>
  <c r="U73" i="5"/>
  <c r="T73" i="5" s="1"/>
  <c r="T77" i="5" l="1"/>
  <c r="AD75" i="5"/>
  <c r="AD73" i="5"/>
  <c r="AD59" i="5"/>
  <c r="U67" i="5" l="1"/>
  <c r="AD67" i="5" s="1"/>
  <c r="T67" i="5" l="1"/>
  <c r="U71" i="5"/>
  <c r="T71" i="5" s="1"/>
  <c r="U69" i="5"/>
  <c r="T69" i="5" s="1"/>
  <c r="U65" i="5"/>
  <c r="AD65" i="5" s="1"/>
  <c r="U63" i="5"/>
  <c r="AD63" i="5" s="1"/>
  <c r="U61" i="5"/>
  <c r="AD61" i="5" s="1"/>
  <c r="U55" i="5"/>
  <c r="T55" i="5" s="1"/>
  <c r="T61" i="5" l="1"/>
  <c r="T63" i="5"/>
  <c r="AD71" i="5"/>
  <c r="AD69" i="5"/>
  <c r="T65" i="5"/>
  <c r="AD55" i="5"/>
  <c r="U53" i="5"/>
  <c r="T53" i="5" s="1"/>
  <c r="U50" i="5"/>
  <c r="U48" i="5"/>
  <c r="AD48" i="5" s="1"/>
  <c r="U46" i="5"/>
  <c r="AD46" i="5" s="1"/>
  <c r="U44" i="5"/>
  <c r="U42" i="5"/>
  <c r="T42" i="5" s="1"/>
  <c r="U40" i="5"/>
  <c r="AD40" i="5" s="1"/>
  <c r="U38" i="5"/>
  <c r="T38" i="5" s="1"/>
  <c r="U36" i="5"/>
  <c r="AD36" i="5" s="1"/>
  <c r="U34" i="5"/>
  <c r="AD34" i="5" s="1"/>
  <c r="U32" i="5"/>
  <c r="AD32" i="5" s="1"/>
  <c r="U30" i="5"/>
  <c r="U28" i="5"/>
  <c r="AD28" i="5" s="1"/>
  <c r="U26" i="5"/>
  <c r="AD26" i="5" s="1"/>
  <c r="U24" i="5"/>
  <c r="AD24" i="5" s="1"/>
  <c r="U22" i="5"/>
  <c r="T22" i="5" s="1"/>
  <c r="U20" i="5"/>
  <c r="AD20" i="5" s="1"/>
  <c r="U16" i="5"/>
  <c r="AD16" i="5" s="1"/>
  <c r="AD50" i="5" l="1"/>
  <c r="T50" i="5"/>
  <c r="AD30" i="5"/>
  <c r="T30" i="5"/>
  <c r="AD44" i="5"/>
  <c r="T44" i="5"/>
  <c r="T36" i="5"/>
  <c r="AD42" i="5"/>
  <c r="T46" i="5"/>
  <c r="T34" i="5"/>
  <c r="T24" i="5"/>
  <c r="AD38" i="5"/>
  <c r="AD22" i="5"/>
  <c r="AD53" i="5"/>
  <c r="T40" i="5"/>
  <c r="T28" i="5"/>
  <c r="T20" i="5"/>
  <c r="U14" i="5" l="1"/>
  <c r="AD14" i="5" s="1"/>
  <c r="T14" i="5" l="1"/>
  <c r="U8" i="5"/>
  <c r="AD8" i="5" l="1"/>
  <c r="U12" i="5"/>
  <c r="AD12" i="5" s="1"/>
  <c r="T12" i="5" l="1"/>
  <c r="U10" i="5" l="1"/>
  <c r="T6" i="5"/>
  <c r="U6" i="5" s="1"/>
  <c r="AD6" i="5" s="1"/>
  <c r="AD10" i="5" l="1"/>
  <c r="T8" i="5"/>
  <c r="U35" i="6"/>
  <c r="U31" i="6"/>
  <c r="U23" i="6"/>
  <c r="U27" i="6"/>
  <c r="U19" i="6"/>
  <c r="U11" i="6"/>
  <c r="U15" i="6"/>
  <c r="U7" i="6"/>
  <c r="U85" i="1"/>
  <c r="AD85" i="1" s="1"/>
  <c r="U78" i="1"/>
  <c r="AD78" i="1" s="1"/>
  <c r="U71" i="1"/>
  <c r="AD71" i="1" s="1"/>
  <c r="U68" i="1"/>
  <c r="AD68" i="1" s="1"/>
  <c r="U65" i="1"/>
  <c r="AD65" i="1" s="1"/>
  <c r="U61" i="1"/>
  <c r="AD61" i="1" s="1"/>
  <c r="U58" i="1"/>
  <c r="AD58" i="1" s="1"/>
  <c r="U56" i="1"/>
  <c r="AD56" i="1" s="1"/>
  <c r="Y53" i="1"/>
  <c r="U53" i="1" s="1"/>
  <c r="AD53" i="1" s="1"/>
  <c r="U49" i="1"/>
  <c r="AD49" i="1" s="1"/>
  <c r="U44" i="1"/>
  <c r="U41" i="1"/>
  <c r="AD41" i="1" s="1"/>
  <c r="U39" i="1"/>
  <c r="AD39" i="1" s="1"/>
  <c r="U37" i="1"/>
  <c r="U34" i="1"/>
  <c r="AD34" i="1" s="1"/>
  <c r="U31" i="1"/>
  <c r="AD31" i="1" s="1"/>
  <c r="U24" i="1"/>
  <c r="AD24" i="1" s="1"/>
  <c r="U16" i="1"/>
  <c r="AD16" i="1" s="1"/>
  <c r="U13" i="1"/>
  <c r="AD13" i="1" s="1"/>
  <c r="U7" i="1"/>
  <c r="T7" i="1" s="1"/>
  <c r="T85" i="1" l="1"/>
  <c r="T31" i="1"/>
  <c r="T24" i="1"/>
  <c r="T7" i="6"/>
  <c r="T34" i="1"/>
  <c r="T13" i="1"/>
  <c r="T37" i="1"/>
  <c r="T31" i="6"/>
  <c r="T19" i="6"/>
  <c r="T41" i="1"/>
  <c r="T65" i="1"/>
  <c r="T49" i="1"/>
  <c r="AD37" i="1"/>
  <c r="T16" i="1"/>
  <c r="T61" i="1"/>
  <c r="T71" i="1"/>
  <c r="AD44" i="1"/>
  <c r="AD7" i="1"/>
</calcChain>
</file>

<file path=xl/sharedStrings.xml><?xml version="1.0" encoding="utf-8"?>
<sst xmlns="http://schemas.openxmlformats.org/spreadsheetml/2006/main" count="2373" uniqueCount="487">
  <si>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</si>
  <si>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</si>
  <si>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</si>
  <si>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</si>
  <si>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</si>
  <si>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</si>
  <si>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</si>
  <si>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</si>
  <si>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</si>
  <si>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</si>
  <si>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</si>
  <si>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</si>
  <si>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</si>
  <si>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</si>
  <si>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</si>
  <si>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</si>
  <si>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</si>
  <si>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</si>
  <si>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</si>
  <si>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</si>
  <si>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</si>
  <si>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</si>
  <si>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</si>
  <si>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</si>
  <si>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</si>
  <si>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</si>
  <si>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</si>
  <si>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</si>
  <si>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</si>
  <si>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</si>
  <si>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</si>
  <si>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</si>
  <si>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</si>
  <si>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</si>
  <si>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</si>
  <si>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</si>
  <si>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</si>
  <si>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</si>
  <si>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</si>
  <si>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</si>
  <si>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</si>
  <si>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</si>
  <si>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</si>
  <si>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</si>
  <si>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</si>
  <si>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</si>
  <si>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</si>
  <si>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</si>
  <si>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</si>
  <si>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</si>
  <si>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</si>
  <si>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</si>
  <si>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</si>
  <si>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</si>
  <si>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</si>
  <si>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</si>
  <si>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</si>
  <si>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</si>
  <si>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</si>
  <si>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</si>
  <si>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</si>
  <si>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</si>
  <si>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</si>
  <si>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</si>
  <si>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</si>
  <si>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</si>
  <si>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</si>
  <si>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</si>
  <si>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</si>
  <si>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</si>
  <si>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</si>
  <si>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</si>
  <si>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</si>
  <si>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</si>
  <si>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</si>
  <si>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</si>
  <si>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</si>
  <si>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</si>
  <si>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VILNIAUS REGIONO KVIETIMŲ TEIKTI PROJEKTŲ ĮGYVENDINIMO PLANUS PLANAS</t>
  </si>
  <si>
    <t xml:space="preserve"> </t>
  </si>
  <si>
    <t>Kvietimo pavadini-mas</t>
  </si>
  <si>
    <t>Pažangos priemonės pavadini-mas</t>
  </si>
  <si>
    <t>Strate-ginės svarbos projektas</t>
  </si>
  <si>
    <t>Galimi pareiš-kėjai</t>
  </si>
  <si>
    <t xml:space="preserve">Finansavimas pagal regioną, kuriam gali būti priskiriama (-os) projekto veikla
 (-os) </t>
  </si>
  <si>
    <t>Planuoja-ma kvietimo pradžios data</t>
  </si>
  <si>
    <t>Planuoja-ma kvietimo pabaigos data</t>
  </si>
  <si>
    <t>Pavadi-nimas</t>
  </si>
  <si>
    <t>Matavi-mo vienetas</t>
  </si>
  <si>
    <t>Europos Sąjungos (toliau – ES) fondų lėšos</t>
  </si>
  <si>
    <t>20-001-P</t>
  </si>
  <si>
    <t xml:space="preserve">Ugdymo prieinamumo didinimas atskirtį patiriantiems vaikams  Vilniaus miesto savivaldybėje </t>
  </si>
  <si>
    <t>12-003-03-01-23 (RE)</t>
  </si>
  <si>
    <t>Padidinti ugdymo prieinamumą atskirtį patiriantiems vaikams</t>
  </si>
  <si>
    <r>
      <rPr>
        <sz val="11"/>
        <color rgb="FFFF0000"/>
        <rFont val="Calibri"/>
        <family val="2"/>
        <charset val="186"/>
        <scheme val="minor"/>
      </rPr>
      <t xml:space="preserve"> </t>
    </r>
    <r>
      <rPr>
        <sz val="11"/>
        <color theme="1"/>
        <rFont val="Calibri"/>
        <family val="2"/>
        <charset val="186"/>
        <scheme val="minor"/>
      </rPr>
      <t>Aplinkų,  pritaikytų neįgaliųjų ir spec. poreikių moksleivių ugdymo organizavimui, sukūrimas taikant universalaus dizaino pricipus Vilniaus „Vilties“ specialiosios mokyklos-daugiafunkciame centre (Savanorių pr. 55 Vilnius)</t>
    </r>
  </si>
  <si>
    <t>2021–2027 metų Europos Sąjungos fondų investicijų programos  "Konkretus uždavinys – 4.5. Gerinti vienodas galimybes naudotis įtraukiomis ir kokybiškomis švietimo, mokymo ir mokymosi visą gyvenimą paslaugomis plėtojant prieinamą infrastruktūrą, be kita ko, didint atsparumą naudojantis nuotoliniu ir internetiniu švietimu bei mokymu (ERPF)"</t>
  </si>
  <si>
    <t>Ne</t>
  </si>
  <si>
    <t xml:space="preserve">Naujos arba modernizuotos švietimo infrastruktūros naudotojų skaičius per metus </t>
  </si>
  <si>
    <t xml:space="preserve">R.B.2.2071 </t>
  </si>
  <si>
    <t>Naudotojai per metus</t>
  </si>
  <si>
    <t>Viešasis</t>
  </si>
  <si>
    <t>Vilniaus miesto savivaldybės administracija</t>
  </si>
  <si>
    <t>ŠMSM</t>
  </si>
  <si>
    <t>CPVA</t>
  </si>
  <si>
    <t>Dotacija</t>
  </si>
  <si>
    <t>Planavimo</t>
  </si>
  <si>
    <t xml:space="preserve"> -</t>
  </si>
  <si>
    <t>ERPF</t>
  </si>
  <si>
    <t>2023-07</t>
  </si>
  <si>
    <t>2023-09</t>
  </si>
  <si>
    <t xml:space="preserve">Mokyklų, kuriose buvo įdiegtos universalaus dizaino ir kitos inžinerinės priemonės, aplinką pritaikant asmenims, turintiems negalią, dalis nuo visų mokyklų </t>
  </si>
  <si>
    <t xml:space="preserve">R.S.2.3026 </t>
  </si>
  <si>
    <t>procentas</t>
  </si>
  <si>
    <t>Vaikų, pasinaudojusių pavėžėjimo paslaugomis naujai įsigytomis transporto priemonėmis, skaičius per metus</t>
  </si>
  <si>
    <t>R.S.2.3030</t>
  </si>
  <si>
    <t>asmenys per metus</t>
  </si>
  <si>
    <t>Naujos arba modernizuotos švietimo infrastruktūros mokymo klasių talpumas</t>
  </si>
  <si>
    <t xml:space="preserve">P.B.2.0067 </t>
  </si>
  <si>
    <t>Asmenys</t>
  </si>
  <si>
    <t xml:space="preserve">Mokyklos, kuriose buvo įdiegtos universalaus dizaino ir kitos inžinerinės priemonės pritaikant aplinką asmenims, turintiems negalią </t>
  </si>
  <si>
    <t xml:space="preserve">P.S.2.1025 </t>
  </si>
  <si>
    <t>Skaičius</t>
  </si>
  <si>
    <t xml:space="preserve">Tikslinės transporto priemonės </t>
  </si>
  <si>
    <t>P.S.2.1029</t>
  </si>
  <si>
    <t>20-002-P</t>
  </si>
  <si>
    <t>Šalčininkų rajono savivaldybės švietimo įstaigų vidaus ir lauko erdvių atnaujinimas pritaikant visos dienos mokyklos veiklos įgyvendinimui</t>
  </si>
  <si>
    <t>12-003-03-02-17 (RE)</t>
  </si>
  <si>
    <t>Plėtoti įvairialypį švietimą  vykdant visos dienos mokyklų veiklą</t>
  </si>
  <si>
    <t>Šalčininkų rajono savivaldybės administracija</t>
  </si>
  <si>
    <t>Mokinių, kurie naudojasi sukurta visos dienos mokyklos infrastruktūra, skaičius</t>
  </si>
  <si>
    <t>R.S.2.3027</t>
  </si>
  <si>
    <t xml:space="preserve">Asmenys per metus </t>
  </si>
  <si>
    <t>20-003-P</t>
  </si>
  <si>
    <t>Ugdymo prieinamumo didinimas atskirtį patiriantiems vaikams ir įvairialypio švietimo plėtojimas  vykdant visos dienos mokyklų veiklą Elektrėnų ir Švenčionių rajone</t>
  </si>
  <si>
    <t>1) 12-003-03-01-23 (RE)
2) 12-003-03-02-17 (RE)</t>
  </si>
  <si>
    <t xml:space="preserve">1) Padidinti ugdymo prieinamumą atskirtį patiriantiems vaikams; 2) Plėtoti įvairialypį švietimą  vykdant visos dienos mokyklų veiklą
</t>
  </si>
  <si>
    <t>Ugdymo paslaugų prieinamumo didinimas atskirtį patiriantiems vaikams Elektrėnų savivaldybėje</t>
  </si>
  <si>
    <t xml:space="preserve"> Naujos arba modernizuotos švietimo infrastruktūros naudotojų skaičius per metus</t>
  </si>
  <si>
    <t>Elektrėnų savivaldybės administracija</t>
  </si>
  <si>
    <t>Mokyklų, kuriose buvo įdiegtos universalaus dizaino ir kitos inžinerinės priemonės, aplinką pritaikant asmenims, turintiems negalią, dalis nuo visų mokyklų</t>
  </si>
  <si>
    <t>Procentas</t>
  </si>
  <si>
    <t xml:space="preserve">Naujos arba modernizuotos vaikų priežiūros infrastruktūros naudotojų skaičius per metus </t>
  </si>
  <si>
    <t>R.B.2.2070</t>
  </si>
  <si>
    <t>Mokyklos, kuriose buvo įdiegtos universalaus dizaino ir kitos inžinerinės priemonės pritaikant aplinką asmenims, turintiems negalią</t>
  </si>
  <si>
    <t>Naujos arba modernizuotos vaikų priežiūros infrastruktūros mokymo klasių talpumas</t>
  </si>
  <si>
    <t>P.B.2.0066</t>
  </si>
  <si>
    <t>Sukurtų naujų ikimokyklinio ugdymo vietų skaičius</t>
  </si>
  <si>
    <t>P.S.2.1024</t>
  </si>
  <si>
    <t>20-004-P</t>
  </si>
  <si>
    <t>Ugdymo prieinamumo didinimas atskirtį patiriantiems vaikams ir įvairialypio švietimo plėtojimas  vykdant visos dienos mokyklų veiklą  Švenčionių rajone</t>
  </si>
  <si>
    <t>1) Padidinti ugdymo prieinamumą atskirtį patiriantiems vaikams; 2) Plėtoti įvairialypį švietimą  vykdant visos dienos mokyklų veiklą</t>
  </si>
  <si>
    <t>Švenčionių rajono savivaldybės švietimo įstaigų modernizavimas</t>
  </si>
  <si>
    <t>Naujos arba modernizuotos švietimo infrastruktūros naudotojų skaičius per metus</t>
  </si>
  <si>
    <t>Švenčionių rajono savivaldybės administracija</t>
  </si>
  <si>
    <t xml:space="preserve">Vaikų, pasinaudojusių pavėžėjimo paslaugomis naujai įsigytomis transporto priemonėmis, skaičius per metus </t>
  </si>
  <si>
    <t>Asmenys per metus</t>
  </si>
  <si>
    <t xml:space="preserve">Mokinių, kurie naudojasi sukurta visos dienos mokyklos infrastruktūra, skaičius </t>
  </si>
  <si>
    <t xml:space="preserve">Naujos arba modernizuotos švietimo infrastruktūros mokymo klasių talpumas </t>
  </si>
  <si>
    <t>20-005-P</t>
  </si>
  <si>
    <t xml:space="preserve">Ugdymo prieinamumo didinimas atskirtį patiriantiems vaikams Širvintų rajono  savivaldybėje </t>
  </si>
  <si>
    <t xml:space="preserve">Širvintų lopšelio-darželio „Boružėlė“ ugdymo infrastruktūros plėtra </t>
  </si>
  <si>
    <t>Naujos arba modernizuotos vaikų priežiūros infrastruktūros naudotojų skaičius per metus</t>
  </si>
  <si>
    <t>naudotojai per metus</t>
  </si>
  <si>
    <t>Širvintų rajono savivaldybės administracija</t>
  </si>
  <si>
    <t>asmenys</t>
  </si>
  <si>
    <t>skaičius</t>
  </si>
  <si>
    <t>20-006-P</t>
  </si>
  <si>
    <t>Įvairialypio švietimo plėtojimas visos dienos mokyklose Ukmergės rajono savivaldybėje</t>
  </si>
  <si>
    <t>Ukmergės rajono savivaldybės administracija</t>
  </si>
  <si>
    <t>20-007-P</t>
  </si>
  <si>
    <t xml:space="preserve">Ugdymo prieinamumo didinimas atskirtį patiriantiems vaikams Šalčininkų ir Ukmergės rajonų savivaldybėse </t>
  </si>
  <si>
    <t>Transporto priemonių skirtų mokinių/ikimokyklinio amžiaus vaikų pavėžėjimui įsigijimas Šalčininkų rajono savivaldybės ikimokyklinio ir bendrojo ugdymo įstaigoms</t>
  </si>
  <si>
    <t>2023-10</t>
  </si>
  <si>
    <t>2023-12</t>
  </si>
  <si>
    <t>Negalią turintiems mokiniams ir kitiems mokiniams pavėžėti iki ir iš ugdymo įstaigos lengvai pritaikomų transporto priemonių įsigijimas</t>
  </si>
  <si>
    <t>20-008-P</t>
  </si>
  <si>
    <t xml:space="preserve">Visos dienos mokyklos infrastruktūros sukūrimas Širvintų ir Trakų rajonų savivaldybėse </t>
  </si>
  <si>
    <t>Visos dienos mokyklos infrastruktūros sukūrimas Širvintų pradinėje mokykloje</t>
  </si>
  <si>
    <t>Švietimo įvairovės skatinimas Trakų r. savivaldybės mokyklose vykdant visos dienos mokyklų veiklą</t>
  </si>
  <si>
    <t>Trakų rajono savivaldybės administracija</t>
  </si>
  <si>
    <t>20-009-P</t>
  </si>
  <si>
    <t xml:space="preserve">Ugdymo prieinamumo didinimas atskirtį patiriantiems vaikams Trakų ir Vilniaus rajonų savivaldybėse </t>
  </si>
  <si>
    <t>Aplinkų, pritaikytų įtraukiojo ugdymo organizavimui, sukūrimas Trakų rajono savivaldybės gimnazijose taikant universalaus dizaino standartus</t>
  </si>
  <si>
    <t>2024-02</t>
  </si>
  <si>
    <t>Ikimokyklinio ugdymo prieinamumo didinimas Vilniaus rajono savivaldybėje</t>
  </si>
  <si>
    <t>Vilniaus rajono savivaldybės administracija</t>
  </si>
  <si>
    <t>Transporto priemonių įsigijimas, siekiant užtikrinti įvairių poreikių mokinių ir vaikų pavėžėjimo paslaugą</t>
  </si>
  <si>
    <t>Ikimokyklinio ugdymo paslaugų prieinamumo didinimas steigiant grupes Trakų pradinėje mokykloje ir Trakų r. Rūdiškių gimnazijoje</t>
  </si>
  <si>
    <t>20-010-P</t>
  </si>
  <si>
    <t>Ugdymo prieinamumo didinimas atskirtį patiriantiems vaikams Ukmergės rajone</t>
  </si>
  <si>
    <t>Ugdymo paslaugų prieinamumo didinimas atskirtį patiriantiems vaikams Ukmergės rajono savivaldybėje</t>
  </si>
  <si>
    <t>2024-01</t>
  </si>
  <si>
    <t>2024-03</t>
  </si>
  <si>
    <t>20-011-P</t>
  </si>
  <si>
    <t>Naujų ikimokyklinio ugdymo vietų kūrimas, dėmesį skiriant ankstyvojo amžiaus vaikų ugdymui</t>
  </si>
  <si>
    <t>2024-05</t>
  </si>
  <si>
    <t>Naujų ikimokyklinių vietų kūrimas Šalčininkų lopšelyje-darželyje „Pasaka“</t>
  </si>
  <si>
    <t>20-012-P</t>
  </si>
  <si>
    <t xml:space="preserve">Ugdymo prieinamumo didinimas atskirtį patiriantiems vaikams ir įvairialypio švietimo plėtojimas  vykdant visos dienos mokyklų veiklą Vilniaus mieste </t>
  </si>
  <si>
    <t>Aplinkų, pritaikytų įtraukiojo ugdymo organizavimui ir visos dienos mokyklų veiklai, sukūrimas taikant universalaus dizaino principus Vilniaus Šeškinės pradinės mokyklos (Šeškinės g. 15, Vilnius)</t>
  </si>
  <si>
    <t>Aplinkų, pritaikytų įtraukiojo ugdymo organizavimui ir visos dienos mokyklų veiklai, sukūrimas taikant universalaus dizaino principus Vilniaus Adomo Mickevičiaus licėjuje (Kruopų g. 11, Vilnius)</t>
  </si>
  <si>
    <t>20-013-P</t>
  </si>
  <si>
    <t>Aplinkų, pritaikytų įtraukiojo ugdymo organizavimui, sukūrimas taikant universalaus dizaino principus Vilniaus Vyturio pradinėje mokykloje (Taikos g. 189, VIlnius)</t>
  </si>
  <si>
    <t>2024-12</t>
  </si>
  <si>
    <t>2025-02</t>
  </si>
  <si>
    <t>_____________</t>
  </si>
  <si>
    <t>20-501-P</t>
  </si>
  <si>
    <t>Visuomenės sveikatos paslaugų gerinimas Šalčininkų rajone</t>
  </si>
  <si>
    <t>11-001-02-10-03(RE)</t>
  </si>
  <si>
    <t>Gerinti kokybiškų visuomenės sveikatos paslaugų prieinamumą regionuose</t>
  </si>
  <si>
    <t>2021–2027 metų Europos Sąjungos fondų investicijų programos  "Konkretus uždavinys – 4.8. .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</si>
  <si>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ne</t>
  </si>
  <si>
    <t>R.S.2.3523</t>
  </si>
  <si>
    <t>Asmenų, po dalyvavimo veiklose pagerinusių sveikatos raštingumo kompetenciją, dalis (procentai)</t>
  </si>
  <si>
    <t>P.S.2.1519</t>
  </si>
  <si>
    <t>Asmenys, dalyvavę sveikatos raštingumo didinimo veiklose (asmenys)</t>
  </si>
  <si>
    <t>R.S.2.3526</t>
  </si>
  <si>
    <t>Asmenų, palankiai vertinančių visuomenės sveikatos priežiūros paslaugų kokybę, dalis (procentai)</t>
  </si>
  <si>
    <t>P.B.2.0518</t>
  </si>
  <si>
    <t>Paramą gavusių nacionalinio, regionų ar vietos lygmens viešojo administravimo ar viešąsias paslaugas teikiančių įstaigų skaičius</t>
  </si>
  <si>
    <t>proc.</t>
  </si>
  <si>
    <t>procentai</t>
  </si>
  <si>
    <t>subjektų skaičius</t>
  </si>
  <si>
    <t>90 (2027)</t>
  </si>
  <si>
    <t>680 (2027)</t>
  </si>
  <si>
    <t>viešas</t>
  </si>
  <si>
    <t>ESF+</t>
  </si>
  <si>
    <t>20-502-P</t>
  </si>
  <si>
    <t>Visuomenės sveikatos gerinimas ir priklausomybės ligų prevencijos didinimas Širvintų rajono savivaldybėje</t>
  </si>
  <si>
    <t>80 (2027)</t>
  </si>
  <si>
    <t>80 (2026)</t>
  </si>
  <si>
    <t>1 (2026)</t>
  </si>
  <si>
    <t>1 (2027)</t>
  </si>
  <si>
    <t xml:space="preserve"> Kokybiškų visuomenės sveikatos paslaugų prieinamumo gerinimas Švenčionių rajono savivaldybėje</t>
  </si>
  <si>
    <t>20-503-P</t>
  </si>
  <si>
    <t>1625 (2027)</t>
  </si>
  <si>
    <t>3 (2027)</t>
  </si>
  <si>
    <t xml:space="preserve">Švenčionių rajono savivaldybės visuomenės sveikatos biuras
</t>
  </si>
  <si>
    <t>1100 (2026)</t>
  </si>
  <si>
    <t>Širvintų rajono savivladybės administracija</t>
  </si>
  <si>
    <t>Elektrėnų savivaldybės visuomenės sveikatos biuras</t>
  </si>
  <si>
    <t>Sveikatinimo akademija</t>
  </si>
  <si>
    <t>80 (2029)</t>
  </si>
  <si>
    <t>495 (2029)</t>
  </si>
  <si>
    <t>3 (2029)</t>
  </si>
  <si>
    <t>Visuomenės sveikatos paslaugų gerinimas Trakų rajono savivaldybėje</t>
  </si>
  <si>
    <t>3600 (2026)</t>
  </si>
  <si>
    <t>2 (2026)</t>
  </si>
  <si>
    <t>Visuomenės sveikatos paslaugų gerinimas Ukmergės rajono savivaldybėje</t>
  </si>
  <si>
    <t>Ukmergės rajono savivaldybės visuomenės sveikatos biuras</t>
  </si>
  <si>
    <t>3000 (2026)</t>
  </si>
  <si>
    <t>Visuomenės sveikatos paslaugų gerinimas Vilniaus miesto savivaldybėje</t>
  </si>
  <si>
    <t>Vilniaus miesto savivaldybės visuomenės sveikatos biuras</t>
  </si>
  <si>
    <t>80 (2028)</t>
  </si>
  <si>
    <t>25000 (2028)</t>
  </si>
  <si>
    <t>1 (2028)</t>
  </si>
  <si>
    <t>Visuomenės sveikatos paslaugų gerinimas Vilniaus rajono savivaldybėje</t>
  </si>
  <si>
    <t>13500 (2028)</t>
  </si>
  <si>
    <t>2 (2028)</t>
  </si>
  <si>
    <t>SAM</t>
  </si>
  <si>
    <t>2025-09</t>
  </si>
  <si>
    <t>2025-11</t>
  </si>
  <si>
    <t>2024-06</t>
  </si>
  <si>
    <t>2024-08</t>
  </si>
  <si>
    <t xml:space="preserve">  Prevencijos paslaugų prieinamumo didinimas visuomenės sveikatai stiprinti I</t>
  </si>
  <si>
    <t xml:space="preserve">  Prevencijos paslaugų prieinamumo didinimas visuomenės sveikatai stiprinti II</t>
  </si>
  <si>
    <t xml:space="preserve">  Prevencijos paslaugų prieinamumo didinimas visuomenės sveikatai stiprinti III</t>
  </si>
  <si>
    <t xml:space="preserve">Asmenys, dalyvavę sveikatos raštingumo didinimo veiklose (asmenys) </t>
  </si>
  <si>
    <t>Šalčininkų rajono savivaldybės visuomenės sveikatos biuras</t>
  </si>
  <si>
    <t>20-201-P</t>
  </si>
  <si>
    <t xml:space="preserve">Sutvarkyti praeityje užterštas ir pažeistas teritorijas Vilniaus regione </t>
  </si>
  <si>
    <t xml:space="preserve">02-001-06-08-03 (RE) </t>
  </si>
  <si>
    <t>Sutvarkyti praeityje užterštas ir pažeistas teritorijas</t>
  </si>
  <si>
    <t>Skatinti tvarkyti praeityje kasybos darbais pažeistas teritorijas (karjerus ir durpynus) ir cheminėmis medžiagomis užterštas teritorijas</t>
  </si>
  <si>
    <t>2.7. Stiprinti gamtos, biologinės įvairovės ir žaliosios infrastruktūros apsaugą ir išsaugojimą, be kita ko, miestų teritorijose ir mažinti visų rūšių taršą.</t>
  </si>
  <si>
    <t>Rekultivuota žemė, naudojama žaliesiems plotams, socialiniams būstams, ekonominei arba kitai paskirčiai</t>
  </si>
  <si>
    <t>RCR52
R.B.2052</t>
  </si>
  <si>
    <t>hektarai</t>
  </si>
  <si>
    <t>5,3 (2026)</t>
  </si>
  <si>
    <t>Rekultivuotos žemės, kuriai suteikta parama, plotas</t>
  </si>
  <si>
    <t>RCO38
P.B.2038</t>
  </si>
  <si>
    <t>5,3 (2025)</t>
  </si>
  <si>
    <t>AM</t>
  </si>
  <si>
    <t>Planavimas</t>
  </si>
  <si>
    <t>-</t>
  </si>
  <si>
    <t>Sanglaudos fondas</t>
  </si>
  <si>
    <t xml:space="preserve">2024-07 </t>
  </si>
  <si>
    <t>2024-09</t>
  </si>
  <si>
    <t>20-401-P</t>
  </si>
  <si>
    <t xml:space="preserve">Socialinio būsto fondo plėtra Vilniaus regione I </t>
  </si>
  <si>
    <t>09-003-02-02-11-(RE)-20-(LT011-03-02-01)</t>
  </si>
  <si>
    <t>Sumažinti pažeidžiamų visuomenės grupių gerovės teritorinius skirtumus</t>
  </si>
  <si>
    <t>Socialinio būsto fondo plėtra Elektrėnų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</si>
  <si>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</si>
  <si>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</si>
  <si>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</si>
  <si>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Naujų arba modernizuotų socialinių būstų naudotojų skaičius per metus</t>
  </si>
  <si>
    <t>R.B.2.2067</t>
  </si>
  <si>
    <t>Lietuvos Respublikos socialinės apsaugos ir darbo ministerija</t>
  </si>
  <si>
    <t>Centrinė projektų valdymo agentūra</t>
  </si>
  <si>
    <t>20-402-P</t>
  </si>
  <si>
    <t>Socialinio būsto fondo plėtra Vilniaus regione II</t>
  </si>
  <si>
    <t>Socialinio būsto fondo plėtra Širvintų rajono savivaldybėje</t>
  </si>
  <si>
    <t>Socialinio būsto prieinamumo didinimas Švenčionių rajono savivaldybėje</t>
  </si>
  <si>
    <t>20-403-P</t>
  </si>
  <si>
    <t>20-404-P</t>
  </si>
  <si>
    <t>Socialinio būsto fondo plėtra Vilniaus regione III</t>
  </si>
  <si>
    <t>Socialinio būsto fondo plėtra Trakų rajono savivaldybėje, II</t>
  </si>
  <si>
    <t>Socialinio būsto plėtra Vilniaus rajono savivaldybėje</t>
  </si>
  <si>
    <t>Socialinio būsto fondo plėtra Vilniaus regione IV</t>
  </si>
  <si>
    <t>2025 03</t>
  </si>
  <si>
    <t>2025 05</t>
  </si>
  <si>
    <t>2024 06</t>
  </si>
  <si>
    <t>2024 08</t>
  </si>
  <si>
    <t>20-405-P</t>
  </si>
  <si>
    <t>Socialinio būsto fondo plėtra Vilniaus regione V</t>
  </si>
  <si>
    <t>20-406-P</t>
  </si>
  <si>
    <t>Socialinio būsto fondo plėtra Vilniaus regione VI</t>
  </si>
  <si>
    <t>2025 01</t>
  </si>
  <si>
    <t>2024 01</t>
  </si>
  <si>
    <t>2024 03</t>
  </si>
  <si>
    <t>2025 10</t>
  </si>
  <si>
    <t>2025 12</t>
  </si>
  <si>
    <t>20-407-P</t>
  </si>
  <si>
    <t>Socialinių paslaugų intelekto ir (ar) psichikos negalią turintiems ir socialiai pažeidžiamiems asmenims plėtra Vilniaus regione I</t>
  </si>
  <si>
    <t>09-003-02-02-11-(RE)-20-(LT011-03-01-01)</t>
  </si>
  <si>
    <t>Vilniaus miesto bendruomeninių paslaugų tinklo plėtra</t>
  </si>
  <si>
    <t xml:space="preserve">Paslaugų intelekto ir (ar) psichikos negalią turintiems asmenims vietų skaičius naujoje ar modernizuotoje infrastruktūroje </t>
  </si>
  <si>
    <t>P.S.2.1030</t>
  </si>
  <si>
    <t>Asmenų, turinčių intelekto ir (ar) psichikos negalią, gavusių paslaugas naujoje ar modernizuotoje infrastruktūroje skaičius per metus</t>
  </si>
  <si>
    <t>R.S.2.3031</t>
  </si>
  <si>
    <t>2024 09</t>
  </si>
  <si>
    <t>20-408-P</t>
  </si>
  <si>
    <t>Socialinių paslaugų intelekto ir (ar) psichikos negalią turintiems ir socialiai pažeidžiamiems asmenims plėtra Vilniaus regione II</t>
  </si>
  <si>
    <t>Grupinio gyvenimo namų ir dienos užimtumo paslaugų  plėtra Elektrėnų savivaldybėje asmenims su intelekto ir (arba) psichikos negalia</t>
  </si>
  <si>
    <t>Apsaugoto būsto plėtra Elektrėnų savivaldybėje</t>
  </si>
  <si>
    <t>2024 10</t>
  </si>
  <si>
    <t>2024 12</t>
  </si>
  <si>
    <t>20-409-P</t>
  </si>
  <si>
    <t>Socialinių paslaugų intelekto ir (ar) psichikos negalią turintiems ir socialiai pažeidžiamiems asmenims plėtra Vilniaus regione III</t>
  </si>
  <si>
    <t>Socialinių dirbtuvių įkūrimas Šalčininkų rajono savivaldybėje</t>
  </si>
  <si>
    <t>20-410-P</t>
  </si>
  <si>
    <t>Socialinių paslaugų intelekto ir (ar) psichikos negalią turintiems ir socialiai pažeidžiamiems asmenims plėtra Vilniaus regione IV</t>
  </si>
  <si>
    <t>Apsaugoto būsto įrengimas asmenims su proto ir (arba) psichikos negalia Širvintų mieste</t>
  </si>
  <si>
    <t>Dienos užimtumo centro įrengimas Širvintų mieste</t>
  </si>
  <si>
    <t>20-411-P</t>
  </si>
  <si>
    <t>Socialinių paslaugų intelekto ir (ar) psichikos negalią turintiems ir socialiai pažeidžiamiems asmenims plėtra Vilniaus regione V</t>
  </si>
  <si>
    <t>Intensyvi krizių įveikimo pagalbos plėtra Ukmergės mieste</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</si>
  <si>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</si>
  <si>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</si>
  <si>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</si>
  <si>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</si>
  <si>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20-412-P</t>
  </si>
  <si>
    <t>Socialinių paslaugų intelekto ir (ar) psichikos negalią turintiems ir socialiai pažeidžiamiems asmenims plėtra Vilniaus regione VI</t>
  </si>
  <si>
    <t>.  Dienos užimtumo centro asmenims su negalia statyba Vilniaus rajono savivaldybėje</t>
  </si>
  <si>
    <t>20-413-P</t>
  </si>
  <si>
    <t>Socialinių paslaugų intelekto ir (ar) psichikos negalią turintiems ir socialiai pažeidžiamiems asmenims plėtra Vilniaus regione VII</t>
  </si>
  <si>
    <t>Krizių įveikimo paslaugų plėtra Elektrėnų savivaldybėje</t>
  </si>
  <si>
    <t>2025 04</t>
  </si>
  <si>
    <t>2025 06</t>
  </si>
  <si>
    <t>Socialinių paslaugų intelekto ir (ar) psichikos negalią turintiems ir socialiai pažeidžiamiems asmenims plėtra Vilniaus regione VIII</t>
  </si>
  <si>
    <t>Apsaugoto būsto įsigijimas Šalčininkų rajono savivaldybėje</t>
  </si>
  <si>
    <t>Grupinio gyvenimo namų steigimas Šalčininkų rajono savivaldybėje</t>
  </si>
  <si>
    <t>20-415-P</t>
  </si>
  <si>
    <t>Socialinių paslaugų intelekto ir (ar) psichikos negalią turintiems ir socialiai pažeidžiamiems asmenims plėtra Vilniaus regione IX</t>
  </si>
  <si>
    <t>Grupinio gyvenimo namų įkūrimas Širvintų mieste</t>
  </si>
  <si>
    <t>20-416-P</t>
  </si>
  <si>
    <t>Socialinių paslaugų intelekto ir (ar) psichikos negalią turintiems ir socialiai pažeidžiamiems asmenims plėtra Vilniaus regione X</t>
  </si>
  <si>
    <t>20-417-P</t>
  </si>
  <si>
    <t>Socialinių paslaugų intelekto ir (ar) psichikos negalią turintiems ir socialiai pažeidžiamiems asmenims plėtra Vilniaus regione XI</t>
  </si>
  <si>
    <t>Grupinio apgyvendinimo paslaugų asmenims su proto ir (arba) psichikos negalia plėtra Vilniaus rajono savivaldybėje</t>
  </si>
  <si>
    <t>Apsaugoto būsto plėtra Vilniaus rajono savivaldybėje</t>
  </si>
  <si>
    <t>20-418-P</t>
  </si>
  <si>
    <t>Socialinių paslaugų intelekto ir (ar) psichikos negalią turintiems ir socialiai pažeidžiamiems asmenims plėtra Vilniaus regione XII</t>
  </si>
  <si>
    <t>Apsaugoto būsto įsigijimas Trakų rajono savivaldybėje</t>
  </si>
  <si>
    <t>Grupinio gyvenimo namų steigimas Trakų rajono savivaldybėje</t>
  </si>
  <si>
    <t>20-419-P</t>
  </si>
  <si>
    <t>Socialinių paslaugų intelekto ir (ar) psichikos negalią turintiems ir socialiai pažeidžiamiems asmenims plėtra Vilniaus regione XIII</t>
  </si>
  <si>
    <t>Atviro jaunimo centro modernizavimas ir plėtra Ukmergės mieste</t>
  </si>
  <si>
    <t>Ner</t>
  </si>
  <si>
    <t>20-420-P</t>
  </si>
  <si>
    <t>Socialinių paslaugų intelekto ir (ar) psichikos negalią turintiems ir socialiai pažeidžiamiems asmenims plėtra Vilniaus regione XIV</t>
  </si>
  <si>
    <t>Socialinių paslaugų infrastruktūros modernizavimas ir plėtra Švenčionių rajone, siekiant sumažinti  pažeidžiamiausių visuomenės grupių gerovės teritorinius skirtumus</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</si>
  <si>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</si>
  <si>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</si>
  <si>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</si>
  <si>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</si>
  <si>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</si>
  <si>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20-421-P</t>
  </si>
  <si>
    <t>Socialinių paslaugų senyvo amžiaus asmenims plėtra Vilniaus regione I</t>
  </si>
  <si>
    <t>Socialinių paslaugų senyvo amžiaus asmenims infrastruktūros modernizavimas ir plėtra Širvintų rajone</t>
  </si>
  <si>
    <t>20-422-P</t>
  </si>
  <si>
    <t>Socialinių paslaugų senyvo amžiaus asmenims plėtra Vilniaus regione II</t>
  </si>
  <si>
    <t>Elektrėnų socialinės globos namų infrastruktūros atnaujinimas</t>
  </si>
  <si>
    <t>20-423-P</t>
  </si>
  <si>
    <t>20-424-P</t>
  </si>
  <si>
    <t>20-425-P</t>
  </si>
  <si>
    <t>Socialinių paslaugų senyvo amžiaus asmenims plėtra Vilniaus regione III</t>
  </si>
  <si>
    <t>Socialinių paslaugų senyvo amžiaus asmenims plėtra Vilniaus regione V</t>
  </si>
  <si>
    <t>Socialinės globos namų senyvo amžiaus žmonėms įrengimas Vilniaus rajono savivaldybėje</t>
  </si>
  <si>
    <t>Socialinės globos namų senyvo amžiaus žmonėms steigimas Žemaitkiemio mst., Ukmergės rajone</t>
  </si>
  <si>
    <t>2026 01</t>
  </si>
  <si>
    <t>2026 03</t>
  </si>
  <si>
    <t>2025 02</t>
  </si>
  <si>
    <t>2026 05</t>
  </si>
  <si>
    <t>Socialinių paslaugų infrastruktūros modernizavimas ir plėtra Švenčionių rajone</t>
  </si>
  <si>
    <t>Atvirojo jaunimo centro modernizavimas, užtikrinant atvirojo darbo su jaunimu plėtrą Švenčionių mieste</t>
  </si>
  <si>
    <t>Apsaugoto būsto plėtra Elektrėnų savivaldybėje*</t>
  </si>
  <si>
    <t>20-427-P</t>
  </si>
  <si>
    <t>Socialinių paslaugų intelekto ir (ar) psichikos negalią turintiems ir socialiai pažeidžiamiems asmenims plėtra Vilniaus regione XV</t>
  </si>
  <si>
    <t>2025 11</t>
  </si>
  <si>
    <t>Apsaugoto būsto plėtra Ukmergės rajono savivaldybėje</t>
  </si>
  <si>
    <t>20-428-P</t>
  </si>
  <si>
    <t>Socialinių paslaugų intelekto ir (ar) psichikos negalią turintiems ir socialiai pažeidžiamiems asmenims plėtra Vilniaus regione XVI</t>
  </si>
  <si>
    <t>20-429-P</t>
  </si>
  <si>
    <t>Socialinių paslaugų intelekto ir (ar) psichikos negalią turintiems ir socialiai pažeidžiamiems asmenims plėtra Vilniaus regione XVII</t>
  </si>
  <si>
    <t>Savarankiško gyvenimo namų įrengimas Ukmergės rajono savivaldybėje</t>
  </si>
  <si>
    <t>2026 02</t>
  </si>
  <si>
    <t>20-430-P</t>
  </si>
  <si>
    <t>Socialinių paslaugų intelekto ir (ar) psichikos negalią turintiems ir socialiai pažeidžiamiems asmenims plėtra Vilniaus regione XVIII</t>
  </si>
  <si>
    <r>
      <rPr>
        <b/>
        <sz val="11"/>
        <color theme="1"/>
        <rFont val="Calibri"/>
        <family val="2"/>
        <charset val="186"/>
        <scheme val="minor"/>
      </rPr>
      <t>*PASTABA.</t>
    </r>
    <r>
      <rPr>
        <sz val="11"/>
        <color theme="1"/>
        <rFont val="Calibri"/>
        <family val="2"/>
        <charset val="186"/>
        <scheme val="minor"/>
      </rPr>
      <t xml:space="preserve"> Pakeitus RPPl ir pavėlinus projekto pradžios datą PĮP kvietimui Nr. 20-408-P nepateiktas. Suplanuotas naujas kvietimas projektui Nr. 20-427-P</t>
    </r>
  </si>
  <si>
    <t>Dienos užimtumo centro įrengimas Širvintų mieste**</t>
  </si>
  <si>
    <r>
      <rPr>
        <b/>
        <sz val="11"/>
        <color theme="1"/>
        <rFont val="Calibri"/>
        <family val="2"/>
        <scheme val="minor"/>
      </rPr>
      <t>**PASTABA.</t>
    </r>
    <r>
      <rPr>
        <sz val="11"/>
        <color theme="1"/>
        <rFont val="Calibri"/>
        <family val="2"/>
        <charset val="186"/>
        <scheme val="minor"/>
      </rPr>
      <t xml:space="preserve"> Pakeitus RPPL ir pavėlinus projekto pradžios datą, kvietimas Nr. 20-410-P paskelbtas be šios poveiklės, o poveiklei suplanuotas naujas kvietimas Nr. 20-431-P</t>
    </r>
  </si>
  <si>
    <t>20-431-P</t>
  </si>
  <si>
    <t>Socialinių paslaugų intelekto ir (ar) psichikos negalią turintiems ir socialiai pažeidžiamiems asmenims plėtra Vilniaus regione XIX</t>
  </si>
  <si>
    <t>2026 07</t>
  </si>
  <si>
    <t>Socialinio būsto plėtra Šalčininkų rajono savivaldybėje</t>
  </si>
  <si>
    <t>2025 07</t>
  </si>
  <si>
    <t>2025 09</t>
  </si>
  <si>
    <t>20-432-P</t>
  </si>
  <si>
    <t>Socialinių paslaugų intelekto ir (ar) psichikos negalią turintiems ir socialiai pažeidžiamiems asmenims plėtra Vilniaus regione XX</t>
  </si>
  <si>
    <t>Grupinio gyvenimo namų steigimas Ukmergės rajono savivaldybėje</t>
  </si>
  <si>
    <t>20-433-P</t>
  </si>
  <si>
    <t>Socialinių paslaugų intelekto ir (ar) psichikos negalią turintiems ir socialiai pažeidžiamiems asmenims plėtra Vilniaus regione XXI</t>
  </si>
  <si>
    <t>Dienos užimtumo centro / Socialinių dirbtuvių steigimas Ukmergės rajono savivaldybėje</t>
  </si>
  <si>
    <t>Socialinių paslaugų intelekto ir (ar) psichikos negalią turintiems ir socialiai pažeidžiamiems asmenims plėtra Vilniaus regione XXII</t>
  </si>
  <si>
    <t>Bendruomeninių paslaugų modernizavimas ir plėtra Ukmergės rajono savivaldybėje</t>
  </si>
  <si>
    <t>2026 09</t>
  </si>
  <si>
    <r>
      <rPr>
        <b/>
        <sz val="11"/>
        <color theme="1"/>
        <rFont val="Calibri"/>
        <family val="2"/>
        <scheme val="minor"/>
      </rPr>
      <t>***PASTABA.</t>
    </r>
    <r>
      <rPr>
        <sz val="11"/>
        <color theme="1"/>
        <rFont val="Calibri"/>
        <family val="2"/>
        <charset val="186"/>
        <scheme val="minor"/>
      </rPr>
      <t xml:space="preserve"> Pakeitus RPPL, priemonės poveiklė 2.5 panaikinta, bet įtraukta nauja poveiklė 1.24. Kadangi tai tos pačios Ukmergės rajono savivaldybės projektas, tai tikslinama 2.5 poveiklei planuoto kvietimo Nr. 20-426-P informacija, pritaikant jį 1.24 poveiklei, nekeičiant kvietimo numerio.</t>
    </r>
  </si>
  <si>
    <t>20-426-P***</t>
  </si>
  <si>
    <t>20-414-P****</t>
  </si>
  <si>
    <r>
      <t xml:space="preserve">****PASTABA. </t>
    </r>
    <r>
      <rPr>
        <sz val="11"/>
        <color theme="1"/>
        <rFont val="Calibri"/>
        <family val="2"/>
        <scheme val="minor"/>
      </rPr>
      <t>Pakeitus RPPl, projektas nebus įgyvendintas, kvietimas Nr. 20-414-P paskelbtas, bet PĮP nepateiktas.</t>
    </r>
  </si>
  <si>
    <t>2026 04</t>
  </si>
  <si>
    <t>2026 06</t>
  </si>
  <si>
    <t>2026 08</t>
  </si>
  <si>
    <r>
      <rPr>
        <b/>
        <sz val="11"/>
        <color theme="1"/>
        <rFont val="Calibri"/>
        <family val="2"/>
        <scheme val="minor"/>
      </rPr>
      <t xml:space="preserve">*****PASTABA. </t>
    </r>
    <r>
      <rPr>
        <sz val="11"/>
        <color theme="1"/>
        <rFont val="Calibri"/>
        <family val="2"/>
        <charset val="186"/>
        <scheme val="minor"/>
      </rPr>
      <t>Projekto sutartis nutraukta ir projektas nebus įgyvendinamas.</t>
    </r>
  </si>
  <si>
    <t>Socialinio būsto fondo plėtra Ukmergės rajono savivaldybėje*****</t>
  </si>
  <si>
    <t>20-434-P</t>
  </si>
  <si>
    <t>Socialinio būsto fondo plėtra Vilniaus regione VII</t>
  </si>
  <si>
    <t>Socialinio būsto fondo plėtra Elektrėnų savivaldybėje II</t>
  </si>
  <si>
    <t>Naujo arba modernizuoto įperkamo, tvaraus socialinio būsto talpumas</t>
  </si>
  <si>
    <t xml:space="preserve">Naujų arba modernizuotų įperkamų, tvarių socialinių būstų naudotojų skaičius per metus </t>
  </si>
  <si>
    <t>P.B.2.0965</t>
  </si>
  <si>
    <t>R.B.2.2967</t>
  </si>
  <si>
    <t>Konkretus 2021–2027 m. Europos Sąjungos investicijų programos uždavinys "17.1. Skatinti galimybes gauti prieinamą ir tvarų būstą"</t>
  </si>
  <si>
    <t>2026 10</t>
  </si>
  <si>
    <t>2026 12</t>
  </si>
  <si>
    <t>20-435-P</t>
  </si>
  <si>
    <t>Socialinio būsto fondo plėtra Vilniaus regione VIII</t>
  </si>
  <si>
    <t>Socialinio būsto įrengimas Lavoriškių sen., Mostiškių k.</t>
  </si>
  <si>
    <t>Socialinio būsto įrengimas Paberžės sen., Glitiškių k.</t>
  </si>
  <si>
    <t>20-436-P</t>
  </si>
  <si>
    <t>Socialinio būsto fondo plėtra Vilniaus regione IX</t>
  </si>
  <si>
    <t>Socialinio būsto plėtra Šalčininkų mieste</t>
  </si>
  <si>
    <t>20-437-P</t>
  </si>
  <si>
    <t>Socialinio būsto fondo plėtra Vilniaus regione X</t>
  </si>
  <si>
    <t>Socialinio būsto prieinamumo didinimas Širvintų rajono savivaldybėje</t>
  </si>
  <si>
    <t>Socialinio būsto fondo plėtra Vilniaus regione XI</t>
  </si>
  <si>
    <t>Socialinio būsto fondo plėtra Švenčionių rajone</t>
  </si>
  <si>
    <t>20-439-P</t>
  </si>
  <si>
    <t>Socialinio būsto fondo plėtra Vilniaus regione XII</t>
  </si>
  <si>
    <t>Socialinio būsto fondo plėtra Trakų rajono savivaldybėje III</t>
  </si>
  <si>
    <t>20-440-P</t>
  </si>
  <si>
    <t>Socialinio būsto fondo plėtra Vilniaus regione XIII</t>
  </si>
  <si>
    <t>Socialinio būsto prieinamumo dininimas Ukmergės rajono savivaldybėje</t>
  </si>
  <si>
    <t>20-441-P</t>
  </si>
  <si>
    <t>Socialinio būsto fondo plėtra Vilniaus regione XIV</t>
  </si>
  <si>
    <t>Socialinio būsto plėtra Vilniaus miesto savivaldybėje</t>
  </si>
  <si>
    <t>20-442-P</t>
  </si>
  <si>
    <t>Socialinio būsto fondo plėtra Vilniaus regione XV</t>
  </si>
  <si>
    <t>Bukiškio bendrabučio pastato modernizavimas (atnaujinimas), siekIant pritaikyti socialiniams būstams</t>
  </si>
  <si>
    <t>2026 11</t>
  </si>
  <si>
    <t>2027 01</t>
  </si>
  <si>
    <t>2027 03</t>
  </si>
  <si>
    <t>2027 02</t>
  </si>
  <si>
    <t>20-438-P******</t>
  </si>
  <si>
    <r>
      <rPr>
        <b/>
        <sz val="11"/>
        <color theme="1"/>
        <rFont val="Calibri"/>
        <family val="2"/>
        <scheme val="minor"/>
      </rPr>
      <t>******PASTABA</t>
    </r>
    <r>
      <rPr>
        <sz val="11"/>
        <color theme="1"/>
        <rFont val="Calibri"/>
        <family val="2"/>
        <charset val="186"/>
        <scheme val="minor"/>
      </rPr>
      <t xml:space="preserve">. Kvietimo poveiklė apjungta su kvietimu Nr. 20-405-P, nes abi poveikles nuspręsta įgyvendinti vienu projektu.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</si>
</sst>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
  </numFmts>
  <fonts count="35"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sz val="11"/>
      <color rgb="FF9C0006"/>
      <name val="Calibri"/>
      <family val="2"/>
      <charset val="186"/>
      <scheme val="minor"/>
    </font>
    <font>
      <sz val="11"/>
      <color rgb="FFFF0000"/>
      <name val="Calibri"/>
      <family val="2"/>
      <charset val="186"/>
      <scheme val="minor"/>
    </font>
    <font>
      <b/>
      <sz val="11"/>
      <color theme="1"/>
      <name val="Calibri"/>
      <family val="2"/>
      <charset val="186"/>
      <scheme val="minor"/>
    </font>
    <font>
      <b/>
      <sz val="11"/>
      <name val="Calibri"/>
      <family val="2"/>
      <charset val="186"/>
      <scheme val="minor"/>
    </font>
    <font>
      <sz val="11"/>
      <name val="Calibri"/>
      <family val="2"/>
      <charset val="186"/>
      <scheme val="minor"/>
    </font>
    <font>
      <sz val="11"/>
      <color theme="1"/>
      <name val="Calibri"/>
      <family val="2"/>
      <charset val="186"/>
    </font>
    <font>
      <i/>
      <sz val="11"/>
      <color theme="1"/>
      <name val="Calibri"/>
      <family val="2"/>
      <charset val="186"/>
    </font>
    <font>
      <i/>
      <sz val="11"/>
      <name val="Calibri"/>
      <family val="2"/>
      <charset val="186"/>
    </font>
    <font>
      <sz val="11"/>
      <name val="Calibri"/>
      <family val="2"/>
      <charset val="186"/>
    </font>
    <font>
      <b/>
      <sz val="12"/>
      <color rgb="FFFF0000"/>
      <name val="Calibri"/>
      <family val="2"/>
      <charset val="186"/>
      <scheme val="minor"/>
    </font>
    <font>
      <b/>
      <sz val="11"/>
      <color rgb="FFFF0000"/>
      <name val="Calibri"/>
      <family val="2"/>
      <charset val="186"/>
      <scheme val="minor"/>
    </font>
    <font>
      <sz val="10"/>
      <color theme="1"/>
      <name val="Times New Roman"/>
      <family val="1"/>
    </font>
    <font>
      <i/>
      <sz val="10"/>
      <color theme="0" tint="-0.499984740745262"/>
      <name val="Times New Roman"/>
      <family val="1"/>
      <charset val="186"/>
    </font>
    <font>
      <i/>
      <sz val="10"/>
      <color theme="0" tint="-0.499984740745262"/>
      <name val="Times New Roman"/>
      <family val="1"/>
    </font>
    <font>
      <b/>
      <sz val="11"/>
      <color theme="1"/>
      <name val="Calibri"/>
      <family val="2"/>
      <scheme val="minor"/>
    </font>
    <font>
      <sz val="11"/>
      <color theme="1"/>
      <name val="Calibri"/>
      <family val="2"/>
      <scheme val="minor"/>
    </font>
    <font>
      <b/>
      <sz val="10"/>
      <name val="Times New Roman"/>
      <family val="1"/>
    </font>
    <font>
      <b/>
      <sz val="10"/>
      <color theme="1"/>
      <name val="Times New Roman"/>
      <family val="1"/>
    </font>
    <font>
      <i/>
      <sz val="9"/>
      <color theme="0" tint="-0.499984740745262"/>
      <name val="Times New Roman"/>
      <family val="1"/>
    </font>
    <font>
      <b/>
      <i/>
      <sz val="10"/>
      <color theme="0" tint="-0.499984740745262"/>
      <name val="Times New Roman"/>
      <family val="1"/>
    </font>
    <font>
      <i/>
      <sz val="9"/>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CC"/>
      </patternFill>
    </fill>
    <fill>
      <patternFill patternType="solid">
        <fgColor theme="4" tint="0.3999755851924192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3">
    <xf numFmtId="0" fontId="0" fillId="0" borderId="0"/>
    <xf numFmtId="0" fontId="14" fillId="3" borderId="0" applyNumberFormat="0" applyBorder="0" applyAlignment="0" applyProtection="0"/>
    <xf numFmtId="0" fontId="13" fillId="4" borderId="7" applyNumberFormat="0" applyFont="0" applyAlignment="0" applyProtection="0"/>
  </cellStyleXfs>
  <cellXfs count="437">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0" fillId="0" borderId="0" xfId="0" applyAlignment="1">
      <alignment wrapText="1"/>
    </xf>
    <xf numFmtId="0" fontId="0" fillId="0" borderId="0" xfId="0" applyAlignment="1">
      <alignment vertical="center" wrapText="1"/>
    </xf>
    <xf numFmtId="0" fontId="0" fillId="0" borderId="0" xfId="0" applyAlignment="1">
      <alignment horizontal="left" wrapText="1"/>
    </xf>
    <xf numFmtId="0" fontId="16" fillId="0" borderId="0" xfId="0" applyFont="1" applyAlignment="1">
      <alignment horizontal="center" vertical="center" wrapText="1"/>
    </xf>
    <xf numFmtId="0" fontId="16"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16" fillId="5" borderId="1" xfId="0" applyFont="1" applyFill="1" applyBorder="1" applyAlignment="1">
      <alignment horizontal="center" wrapText="1"/>
    </xf>
    <xf numFmtId="0" fontId="13" fillId="0" borderId="2" xfId="0" applyFont="1" applyBorder="1" applyAlignment="1">
      <alignment horizontal="center" vertical="top" wrapText="1"/>
    </xf>
    <xf numFmtId="0" fontId="18" fillId="0" borderId="1" xfId="2" applyFont="1" applyFill="1" applyBorder="1" applyAlignment="1">
      <alignment horizontal="center" vertical="center" wrapText="1"/>
    </xf>
    <xf numFmtId="0" fontId="18"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8" fillId="0" borderId="1" xfId="0" applyFont="1" applyBorder="1" applyAlignment="1">
      <alignment horizontal="center" vertical="top" wrapText="1"/>
    </xf>
    <xf numFmtId="0" fontId="13" fillId="0" borderId="1" xfId="0" applyFont="1" applyBorder="1" applyAlignment="1">
      <alignment horizontal="center" vertical="top" wrapText="1"/>
    </xf>
    <xf numFmtId="0" fontId="13" fillId="0" borderId="2" xfId="0" applyFont="1" applyBorder="1" applyAlignment="1">
      <alignment horizontal="center" vertical="center" wrapText="1"/>
    </xf>
    <xf numFmtId="3" fontId="13" fillId="0" borderId="2" xfId="0" applyNumberFormat="1" applyFont="1" applyBorder="1" applyAlignment="1">
      <alignment horizontal="center" vertical="top" wrapText="1"/>
    </xf>
    <xf numFmtId="0" fontId="13" fillId="0" borderId="2" xfId="1" applyFont="1" applyFill="1" applyBorder="1" applyAlignment="1">
      <alignment horizontal="center" vertical="top" wrapText="1"/>
    </xf>
    <xf numFmtId="3" fontId="13" fillId="0" borderId="2" xfId="0" applyNumberFormat="1" applyFont="1" applyBorder="1" applyAlignment="1">
      <alignment horizontal="center" vertical="center" wrapText="1"/>
    </xf>
    <xf numFmtId="0" fontId="13" fillId="0" borderId="1" xfId="0" applyFont="1" applyBorder="1" applyAlignment="1">
      <alignment vertical="top" wrapText="1"/>
    </xf>
    <xf numFmtId="0" fontId="13" fillId="0" borderId="0" xfId="0" applyFont="1" applyAlignment="1">
      <alignment vertical="top" wrapText="1"/>
    </xf>
    <xf numFmtId="0" fontId="13" fillId="0" borderId="0" xfId="0" applyFont="1" applyAlignment="1">
      <alignment horizontal="left" vertical="top" wrapText="1"/>
    </xf>
    <xf numFmtId="0" fontId="0" fillId="0" borderId="2" xfId="0" applyBorder="1" applyAlignment="1">
      <alignment wrapText="1"/>
    </xf>
    <xf numFmtId="0" fontId="0" fillId="0" borderId="8" xfId="0" applyBorder="1" applyAlignment="1">
      <alignment wrapText="1"/>
    </xf>
    <xf numFmtId="0" fontId="0" fillId="0" borderId="3" xfId="0" applyBorder="1" applyAlignment="1">
      <alignment wrapText="1"/>
    </xf>
    <xf numFmtId="0" fontId="0" fillId="0" borderId="0" xfId="0" applyAlignment="1">
      <alignment horizontal="center" vertical="center" wrapText="1"/>
    </xf>
    <xf numFmtId="0" fontId="1" fillId="0" borderId="0" xfId="0" applyFont="1" applyAlignment="1">
      <alignment horizontal="center" vertical="center" wrapText="1"/>
    </xf>
    <xf numFmtId="4" fontId="0" fillId="0" borderId="0" xfId="0" applyNumberFormat="1" applyAlignment="1">
      <alignment wrapText="1"/>
    </xf>
    <xf numFmtId="2" fontId="0" fillId="0" borderId="0" xfId="0" applyNumberFormat="1" applyAlignment="1">
      <alignment wrapText="1"/>
    </xf>
    <xf numFmtId="0" fontId="1" fillId="0" borderId="2" xfId="0" applyFont="1" applyBorder="1" applyAlignment="1">
      <alignment horizontal="center" vertical="top" wrapText="1"/>
    </xf>
    <xf numFmtId="0" fontId="19" fillId="0" borderId="1" xfId="0" quotePrefix="1" applyFont="1" applyBorder="1" applyAlignment="1">
      <alignment horizontal="left" vertical="center" wrapText="1"/>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19" fillId="0" borderId="1" xfId="0" quotePrefix="1" applyFont="1" applyBorder="1" applyAlignment="1">
      <alignment horizontal="left" vertical="center"/>
    </xf>
    <xf numFmtId="0" fontId="19" fillId="0" borderId="1" xfId="0" quotePrefix="1" applyFont="1" applyBorder="1" applyAlignment="1">
      <alignment horizontal="center" vertical="center" wrapText="1"/>
    </xf>
    <xf numFmtId="0" fontId="19" fillId="2" borderId="1" xfId="0" quotePrefix="1" applyFont="1" applyFill="1" applyBorder="1" applyAlignment="1">
      <alignment horizontal="left" vertical="center" wrapText="1"/>
    </xf>
    <xf numFmtId="0" fontId="19" fillId="2" borderId="1" xfId="0" applyFont="1" applyFill="1" applyBorder="1" applyAlignment="1">
      <alignment vertical="center" wrapText="1"/>
    </xf>
    <xf numFmtId="0" fontId="19" fillId="2" borderId="1" xfId="0" applyFont="1" applyFill="1" applyBorder="1" applyAlignment="1">
      <alignment horizontal="center" vertical="center" wrapText="1"/>
    </xf>
    <xf numFmtId="0" fontId="19" fillId="2" borderId="1" xfId="0" quotePrefix="1" applyFont="1" applyFill="1" applyBorder="1" applyAlignment="1">
      <alignment horizontal="left" vertical="center"/>
    </xf>
    <xf numFmtId="0" fontId="19" fillId="2" borderId="1" xfId="0" quotePrefix="1"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3" xfId="0" quotePrefix="1" applyFont="1" applyBorder="1" applyAlignment="1">
      <alignment horizontal="center" vertical="center" wrapText="1"/>
    </xf>
    <xf numFmtId="0" fontId="1" fillId="0" borderId="2" xfId="0" quotePrefix="1" applyFont="1" applyBorder="1" applyAlignment="1">
      <alignment horizontal="center" vertical="top" wrapText="1"/>
    </xf>
    <xf numFmtId="0" fontId="9" fillId="0" borderId="2" xfId="0" quotePrefix="1" applyFont="1" applyBorder="1" applyAlignment="1">
      <alignment horizontal="center" vertical="top" wrapText="1"/>
    </xf>
    <xf numFmtId="0" fontId="9" fillId="0" borderId="2" xfId="0" applyFont="1" applyBorder="1" applyAlignment="1">
      <alignment horizontal="center" vertical="top" wrapText="1"/>
    </xf>
    <xf numFmtId="0" fontId="9" fillId="2" borderId="2" xfId="0" applyFont="1" applyFill="1" applyBorder="1" applyAlignment="1">
      <alignment horizontal="center" vertical="top" wrapText="1"/>
    </xf>
    <xf numFmtId="0" fontId="19" fillId="0" borderId="3" xfId="0" applyFont="1" applyBorder="1" applyAlignment="1">
      <alignment vertical="center" wrapText="1"/>
    </xf>
    <xf numFmtId="0" fontId="19" fillId="0" borderId="3" xfId="0" quotePrefix="1" applyFont="1" applyBorder="1" applyAlignment="1">
      <alignment horizontal="left" vertical="center" wrapText="1"/>
    </xf>
    <xf numFmtId="0" fontId="19" fillId="0" borderId="11" xfId="0" quotePrefix="1" applyFont="1" applyBorder="1" applyAlignment="1">
      <alignment horizontal="left" vertical="center" wrapText="1"/>
    </xf>
    <xf numFmtId="0" fontId="19" fillId="0" borderId="11" xfId="0" applyFont="1" applyBorder="1" applyAlignment="1">
      <alignment vertical="center" wrapText="1"/>
    </xf>
    <xf numFmtId="0" fontId="19" fillId="0" borderId="11" xfId="0" applyFont="1" applyBorder="1" applyAlignment="1">
      <alignment horizontal="center" vertical="center" wrapText="1"/>
    </xf>
    <xf numFmtId="0" fontId="19" fillId="2" borderId="17" xfId="0" applyFont="1" applyFill="1" applyBorder="1" applyAlignment="1">
      <alignment vertical="center" wrapText="1"/>
    </xf>
    <xf numFmtId="0" fontId="19" fillId="2" borderId="17" xfId="0" quotePrefix="1" applyFont="1" applyFill="1" applyBorder="1" applyAlignment="1">
      <alignment horizontal="left" vertical="center"/>
    </xf>
    <xf numFmtId="0" fontId="19" fillId="2" borderId="17" xfId="0" quotePrefix="1" applyFont="1" applyFill="1" applyBorder="1" applyAlignment="1">
      <alignment horizontal="center" vertical="center" wrapText="1"/>
    </xf>
    <xf numFmtId="0" fontId="19" fillId="0" borderId="17" xfId="0" applyFont="1" applyBorder="1" applyAlignment="1">
      <alignment horizontal="center" vertical="center" wrapText="1"/>
    </xf>
    <xf numFmtId="0" fontId="19" fillId="2" borderId="2" xfId="0" applyFont="1" applyFill="1" applyBorder="1" applyAlignment="1">
      <alignment vertical="center" wrapText="1"/>
    </xf>
    <xf numFmtId="0" fontId="19" fillId="2" borderId="2" xfId="0" quotePrefix="1" applyFont="1" applyFill="1" applyBorder="1" applyAlignment="1">
      <alignment horizontal="left" vertical="center"/>
    </xf>
    <xf numFmtId="0" fontId="19" fillId="2" borderId="2" xfId="0" applyFont="1" applyFill="1" applyBorder="1" applyAlignment="1">
      <alignment horizontal="center" vertical="center" wrapText="1"/>
    </xf>
    <xf numFmtId="0" fontId="19" fillId="2" borderId="11" xfId="0" quotePrefix="1" applyFont="1" applyFill="1" applyBorder="1" applyAlignment="1">
      <alignment horizontal="left" vertical="center" wrapText="1"/>
    </xf>
    <xf numFmtId="0" fontId="19" fillId="2" borderId="11" xfId="0" applyFont="1" applyFill="1" applyBorder="1" applyAlignment="1">
      <alignment vertical="center" wrapText="1"/>
    </xf>
    <xf numFmtId="0" fontId="19" fillId="2" borderId="11" xfId="0" applyFont="1" applyFill="1" applyBorder="1" applyAlignment="1">
      <alignment horizontal="center" vertical="center" wrapText="1"/>
    </xf>
    <xf numFmtId="0" fontId="19" fillId="2" borderId="11" xfId="0" quotePrefix="1" applyFont="1" applyFill="1" applyBorder="1" applyAlignment="1">
      <alignment horizontal="center" vertical="center" wrapText="1"/>
    </xf>
    <xf numFmtId="0" fontId="19" fillId="0" borderId="17" xfId="0" applyFont="1" applyBorder="1" applyAlignment="1">
      <alignment vertical="center" wrapText="1"/>
    </xf>
    <xf numFmtId="0" fontId="19" fillId="0" borderId="17" xfId="0" quotePrefix="1" applyFont="1" applyBorder="1" applyAlignment="1">
      <alignment horizontal="left" vertical="center"/>
    </xf>
    <xf numFmtId="0" fontId="2" fillId="0" borderId="23" xfId="0" applyFont="1" applyBorder="1" applyAlignment="1">
      <alignment horizontal="center"/>
    </xf>
    <xf numFmtId="0" fontId="2" fillId="0" borderId="25" xfId="0" applyFont="1" applyBorder="1" applyAlignment="1">
      <alignment horizontal="center"/>
    </xf>
    <xf numFmtId="0" fontId="1" fillId="0" borderId="26" xfId="0" quotePrefix="1" applyFont="1" applyBorder="1" applyAlignment="1">
      <alignment horizontal="center" vertical="top" wrapText="1"/>
    </xf>
    <xf numFmtId="0" fontId="9" fillId="0" borderId="27" xfId="0" applyFont="1" applyBorder="1" applyAlignment="1">
      <alignment horizontal="center" vertical="top" wrapText="1"/>
    </xf>
    <xf numFmtId="0" fontId="5" fillId="0" borderId="35" xfId="0" applyFont="1" applyBorder="1" applyAlignment="1">
      <alignment horizontal="center" vertical="center" wrapText="1"/>
    </xf>
    <xf numFmtId="0" fontId="7" fillId="0" borderId="35" xfId="0" applyFont="1" applyBorder="1" applyAlignment="1">
      <alignment horizontal="center" vertical="center" wrapText="1"/>
    </xf>
    <xf numFmtId="0" fontId="2" fillId="0" borderId="34" xfId="0" applyFont="1" applyBorder="1" applyAlignment="1">
      <alignment horizontal="center"/>
    </xf>
    <xf numFmtId="0" fontId="2" fillId="0" borderId="35" xfId="0" applyFont="1" applyBorder="1" applyAlignment="1">
      <alignment horizontal="center"/>
    </xf>
    <xf numFmtId="0" fontId="11" fillId="0" borderId="35" xfId="0" applyFont="1" applyBorder="1" applyAlignment="1">
      <alignment horizontal="center"/>
    </xf>
    <xf numFmtId="0" fontId="2" fillId="0" borderId="36" xfId="0" applyFont="1" applyBorder="1" applyAlignment="1">
      <alignment horizontal="center"/>
    </xf>
    <xf numFmtId="0" fontId="4" fillId="0" borderId="28" xfId="0" applyFont="1" applyBorder="1" applyAlignment="1">
      <alignment horizontal="center" vertical="center" wrapText="1"/>
    </xf>
    <xf numFmtId="0" fontId="4" fillId="0" borderId="37" xfId="0" applyFont="1" applyBorder="1" applyAlignment="1">
      <alignment horizontal="center" vertical="center" wrapText="1"/>
    </xf>
    <xf numFmtId="0" fontId="2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28"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29" xfId="0" applyFont="1" applyBorder="1" applyAlignment="1">
      <alignment horizontal="center" vertical="center" wrapText="1"/>
    </xf>
    <xf numFmtId="0" fontId="25" fillId="0" borderId="3"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28" xfId="0" applyFont="1" applyBorder="1" applyAlignment="1">
      <alignment horizontal="center" vertical="center" wrapText="1"/>
    </xf>
    <xf numFmtId="0" fontId="4" fillId="0" borderId="3" xfId="0" applyFont="1" applyBorder="1" applyAlignment="1">
      <alignment horizontal="center" vertical="center" wrapText="1"/>
    </xf>
    <xf numFmtId="0" fontId="25" fillId="0" borderId="2" xfId="0" applyFont="1" applyBorder="1" applyAlignment="1">
      <alignment horizontal="center" vertical="center" wrapText="1"/>
    </xf>
    <xf numFmtId="164" fontId="4" fillId="0" borderId="38" xfId="0" applyNumberFormat="1" applyFont="1" applyBorder="1" applyAlignment="1">
      <alignment horizontal="center" vertical="center" wrapText="1"/>
    </xf>
    <xf numFmtId="164" fontId="4" fillId="0" borderId="8" xfId="0" applyNumberFormat="1" applyFont="1" applyBorder="1" applyAlignment="1">
      <alignment horizontal="center" vertical="center" wrapText="1"/>
    </xf>
    <xf numFmtId="164" fontId="4" fillId="0" borderId="37" xfId="0" applyNumberFormat="1" applyFont="1" applyBorder="1" applyAlignment="1">
      <alignment horizontal="center" vertical="center" wrapText="1"/>
    </xf>
    <xf numFmtId="14" fontId="31" fillId="0" borderId="41" xfId="0" applyNumberFormat="1" applyFont="1" applyBorder="1" applyAlignment="1">
      <alignment horizontal="center" vertical="center" wrapText="1"/>
    </xf>
    <xf numFmtId="14" fontId="31" fillId="0" borderId="43" xfId="0" applyNumberFormat="1" applyFont="1" applyBorder="1" applyAlignment="1">
      <alignment horizontal="center" vertical="center" wrapText="1"/>
    </xf>
    <xf numFmtId="14" fontId="31" fillId="0" borderId="42" xfId="0" applyNumberFormat="1" applyFont="1" applyBorder="1" applyAlignment="1">
      <alignment horizontal="center" vertical="center" wrapText="1"/>
    </xf>
    <xf numFmtId="0" fontId="4" fillId="0" borderId="3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0"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9" xfId="0" applyFont="1" applyBorder="1" applyAlignment="1">
      <alignment horizontal="center" vertical="center" wrapText="1"/>
    </xf>
    <xf numFmtId="4" fontId="4" fillId="0" borderId="38" xfId="0" applyNumberFormat="1" applyFont="1" applyBorder="1" applyAlignment="1">
      <alignment horizontal="center" vertical="center" wrapText="1"/>
    </xf>
    <xf numFmtId="4" fontId="4" fillId="0" borderId="8" xfId="0" applyNumberFormat="1" applyFont="1" applyBorder="1" applyAlignment="1">
      <alignment horizontal="center" vertical="center" wrapText="1"/>
    </xf>
    <xf numFmtId="4" fontId="4" fillId="0" borderId="37"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7" xfId="0" applyFont="1" applyBorder="1" applyAlignment="1">
      <alignment horizontal="center" vertical="center" wrapText="1"/>
    </xf>
    <xf numFmtId="4" fontId="4" fillId="0" borderId="2" xfId="0" applyNumberFormat="1" applyFont="1" applyBorder="1" applyAlignment="1">
      <alignment horizontal="center" vertical="center" wrapText="1"/>
    </xf>
    <xf numFmtId="4" fontId="4" fillId="0" borderId="29" xfId="0" applyNumberFormat="1" applyFont="1" applyBorder="1" applyAlignment="1">
      <alignment horizontal="center" vertical="center" wrapText="1"/>
    </xf>
    <xf numFmtId="0" fontId="4" fillId="0" borderId="35" xfId="0" applyFont="1" applyBorder="1" applyAlignment="1">
      <alignment horizontal="center" vertical="center" wrapText="1"/>
    </xf>
    <xf numFmtId="0" fontId="4" fillId="0" borderId="2" xfId="0" applyFont="1" applyBorder="1" applyAlignment="1">
      <alignment horizontal="center" vertical="center" wrapText="1"/>
    </xf>
    <xf numFmtId="0" fontId="25" fillId="0" borderId="38"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39" xfId="0" applyFont="1" applyBorder="1" applyAlignment="1">
      <alignment horizontal="center" vertical="center" wrapText="1"/>
    </xf>
    <xf numFmtId="0" fontId="25" fillId="0" borderId="40"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42" xfId="0" applyFont="1" applyBorder="1" applyAlignment="1">
      <alignment horizontal="center" vertical="center" wrapText="1"/>
    </xf>
    <xf numFmtId="164" fontId="25" fillId="0" borderId="38" xfId="0" applyNumberFormat="1" applyFont="1" applyBorder="1" applyAlignment="1">
      <alignment horizontal="center" vertical="center" wrapText="1"/>
    </xf>
    <xf numFmtId="164" fontId="25" fillId="0" borderId="37" xfId="0" applyNumberFormat="1" applyFont="1" applyBorder="1" applyAlignment="1">
      <alignment horizontal="center" vertical="center" wrapText="1"/>
    </xf>
    <xf numFmtId="0" fontId="34" fillId="0" borderId="38" xfId="0" applyFont="1" applyBorder="1" applyAlignment="1">
      <alignment horizontal="center" vertical="center" wrapText="1"/>
    </xf>
    <xf numFmtId="0" fontId="34" fillId="0" borderId="37" xfId="0" applyFont="1" applyBorder="1" applyAlignment="1">
      <alignment horizontal="center" vertical="center" wrapText="1"/>
    </xf>
    <xf numFmtId="4" fontId="25" fillId="0" borderId="38" xfId="0" applyNumberFormat="1" applyFont="1" applyBorder="1" applyAlignment="1">
      <alignment horizontal="center" vertical="center" wrapText="1"/>
    </xf>
    <xf numFmtId="4" fontId="25" fillId="0" borderId="37" xfId="0" applyNumberFormat="1" applyFont="1" applyBorder="1" applyAlignment="1">
      <alignment horizontal="center" vertical="center" wrapText="1"/>
    </xf>
    <xf numFmtId="4" fontId="25" fillId="0" borderId="2" xfId="0" applyNumberFormat="1" applyFont="1" applyBorder="1" applyAlignment="1">
      <alignment horizontal="center" vertical="center" wrapText="1"/>
    </xf>
    <xf numFmtId="0" fontId="25" fillId="0" borderId="28" xfId="0" applyFont="1" applyBorder="1" applyAlignment="1">
      <alignment horizontal="center" vertical="center" wrapText="1"/>
    </xf>
    <xf numFmtId="0" fontId="25" fillId="0" borderId="2" xfId="0" applyFont="1" applyBorder="1" applyAlignment="1">
      <alignment horizontal="center" vertical="center" wrapText="1"/>
    </xf>
    <xf numFmtId="0" fontId="34" fillId="0" borderId="8" xfId="0" applyFont="1" applyBorder="1" applyAlignment="1">
      <alignment horizontal="center" vertical="center" wrapText="1"/>
    </xf>
    <xf numFmtId="0" fontId="31" fillId="0" borderId="43" xfId="0" applyFont="1" applyBorder="1" applyAlignment="1">
      <alignment horizontal="center" vertical="center" wrapText="1"/>
    </xf>
    <xf numFmtId="164" fontId="25" fillId="0" borderId="8" xfId="0" applyNumberFormat="1" applyFont="1" applyBorder="1" applyAlignment="1">
      <alignment horizontal="center" vertical="center" wrapText="1"/>
    </xf>
    <xf numFmtId="4" fontId="25" fillId="0" borderId="28" xfId="0" applyNumberFormat="1" applyFont="1" applyBorder="1" applyAlignment="1">
      <alignment horizontal="center" vertical="center" wrapText="1"/>
    </xf>
    <xf numFmtId="4" fontId="25" fillId="0" borderId="1" xfId="0" applyNumberFormat="1" applyFont="1" applyBorder="1" applyAlignment="1">
      <alignment horizontal="center" vertical="center" wrapText="1"/>
    </xf>
    <xf numFmtId="4" fontId="25" fillId="0" borderId="3" xfId="0" applyNumberFormat="1" applyFont="1" applyBorder="1" applyAlignment="1">
      <alignment horizontal="center" vertical="center" wrapText="1"/>
    </xf>
    <xf numFmtId="4" fontId="25" fillId="0" borderId="29" xfId="0" applyNumberFormat="1" applyFont="1" applyBorder="1" applyAlignment="1">
      <alignment horizontal="center" vertical="center" wrapText="1"/>
    </xf>
    <xf numFmtId="0" fontId="31" fillId="0" borderId="31" xfId="0" applyFont="1" applyBorder="1" applyAlignment="1">
      <alignment horizontal="center" vertical="center" wrapText="1"/>
    </xf>
    <xf numFmtId="0" fontId="31" fillId="0" borderId="33" xfId="0" applyFont="1" applyBorder="1" applyAlignment="1">
      <alignment horizontal="center" vertical="center" wrapText="1"/>
    </xf>
    <xf numFmtId="164" fontId="25" fillId="0" borderId="28" xfId="0" applyNumberFormat="1" applyFont="1" applyBorder="1" applyAlignment="1">
      <alignment horizontal="center" vertical="center" wrapText="1"/>
    </xf>
    <xf numFmtId="164" fontId="25" fillId="0" borderId="29" xfId="0" applyNumberFormat="1" applyFont="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32" xfId="0" applyFont="1" applyBorder="1" applyAlignment="1">
      <alignment horizontal="center" vertical="center" wrapText="1"/>
    </xf>
    <xf numFmtId="4" fontId="25" fillId="0" borderId="8" xfId="0" applyNumberFormat="1" applyFont="1" applyBorder="1" applyAlignment="1">
      <alignment horizontal="center" vertical="center" wrapText="1"/>
    </xf>
    <xf numFmtId="0" fontId="25" fillId="0" borderId="8" xfId="0" applyFont="1" applyBorder="1" applyAlignment="1">
      <alignment horizontal="center" vertical="center" wrapText="1"/>
    </xf>
    <xf numFmtId="0" fontId="25" fillId="0" borderId="3" xfId="0" applyFont="1" applyBorder="1" applyAlignment="1">
      <alignment horizontal="center" vertical="center" wrapText="1"/>
    </xf>
    <xf numFmtId="0" fontId="29" fillId="0" borderId="0" xfId="0" applyFont="1" applyAlignment="1">
      <alignment horizontal="left"/>
    </xf>
    <xf numFmtId="0" fontId="0" fillId="0" borderId="0" xfId="0" applyAlignment="1">
      <alignment horizontal="left"/>
    </xf>
    <xf numFmtId="0" fontId="28" fillId="0" borderId="0" xfId="0" applyFont="1"/>
    <xf numFmtId="0" fontId="0" fillId="0" borderId="0" xfId="0"/>
    <xf numFmtId="0" fontId="29" fillId="0" borderId="0" xfId="0" applyFont="1"/>
    <xf numFmtId="0" fontId="1" fillId="0" borderId="38" xfId="0" applyFont="1" applyBorder="1" applyAlignment="1">
      <alignment horizontal="center" vertical="center" wrapText="1"/>
    </xf>
    <xf numFmtId="0" fontId="1" fillId="0" borderId="8" xfId="0" applyFont="1" applyBorder="1" applyAlignment="1">
      <alignment horizontal="center" vertical="center" wrapText="1"/>
    </xf>
    <xf numFmtId="0" fontId="4" fillId="0" borderId="28" xfId="0" applyFont="1" applyBorder="1" applyAlignment="1">
      <alignment horizontal="center" vertical="center" wrapText="1"/>
    </xf>
    <xf numFmtId="4" fontId="4" fillId="0" borderId="28" xfId="0" applyNumberFormat="1" applyFont="1" applyBorder="1" applyAlignment="1">
      <alignment horizontal="center" vertical="center" wrapText="1"/>
    </xf>
    <xf numFmtId="0" fontId="8" fillId="0" borderId="35"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30"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 xfId="0" applyFont="1" applyBorder="1" applyAlignment="1">
      <alignment horizontal="center" vertical="center" wrapText="1"/>
    </xf>
    <xf numFmtId="14" fontId="31" fillId="0" borderId="31" xfId="0" applyNumberFormat="1" applyFont="1" applyBorder="1" applyAlignment="1">
      <alignment horizontal="center" vertical="center" wrapText="1"/>
    </xf>
    <xf numFmtId="0" fontId="31" fillId="0" borderId="49" xfId="0" applyFont="1" applyBorder="1" applyAlignment="1">
      <alignment horizontal="center" vertical="center" wrapText="1"/>
    </xf>
    <xf numFmtId="164" fontId="4" fillId="0" borderId="28"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164" fontId="4" fillId="0" borderId="29" xfId="0" applyNumberFormat="1" applyFont="1" applyBorder="1" applyAlignment="1">
      <alignment horizontal="center" vertical="center" wrapText="1"/>
    </xf>
    <xf numFmtId="0" fontId="1" fillId="0" borderId="29" xfId="0" applyFont="1" applyBorder="1" applyAlignment="1">
      <alignment horizontal="center" vertical="center" wrapText="1"/>
    </xf>
    <xf numFmtId="0" fontId="4" fillId="0" borderId="48"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 xfId="0" applyFont="1" applyBorder="1" applyAlignment="1">
      <alignment horizontal="center" vertical="center" wrapText="1"/>
    </xf>
    <xf numFmtId="14" fontId="31" fillId="0" borderId="50"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4" fontId="4" fillId="0" borderId="3" xfId="0" applyNumberFormat="1" applyFont="1" applyBorder="1" applyAlignment="1">
      <alignment horizontal="center" vertical="center" wrapText="1"/>
    </xf>
    <xf numFmtId="0" fontId="31" fillId="0" borderId="47"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51" xfId="0" applyFont="1" applyBorder="1" applyAlignment="1">
      <alignment horizontal="center" vertical="center" wrapText="1"/>
    </xf>
    <xf numFmtId="0" fontId="4" fillId="0" borderId="46" xfId="0" applyFont="1" applyBorder="1" applyAlignment="1">
      <alignment horizontal="center" vertical="center" wrapText="1"/>
    </xf>
    <xf numFmtId="0" fontId="8" fillId="0" borderId="1"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38" xfId="0" applyFont="1" applyBorder="1" applyAlignment="1">
      <alignment horizontal="center" vertical="center" wrapText="1"/>
    </xf>
    <xf numFmtId="0" fontId="27" fillId="0" borderId="37" xfId="0" applyFont="1" applyBorder="1" applyAlignment="1">
      <alignment horizontal="center" vertical="center" wrapText="1"/>
    </xf>
    <xf numFmtId="0" fontId="27" fillId="0" borderId="1"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29" xfId="0" applyFont="1" applyBorder="1" applyAlignment="1">
      <alignment horizontal="center" vertical="center" wrapText="1"/>
    </xf>
    <xf numFmtId="4" fontId="27" fillId="0" borderId="28" xfId="0" applyNumberFormat="1" applyFont="1" applyBorder="1" applyAlignment="1">
      <alignment horizontal="center" vertical="center" wrapText="1"/>
    </xf>
    <xf numFmtId="4" fontId="27" fillId="0" borderId="29" xfId="0" applyNumberFormat="1" applyFont="1" applyBorder="1" applyAlignment="1">
      <alignment horizontal="center" vertical="center" wrapText="1"/>
    </xf>
    <xf numFmtId="164" fontId="27" fillId="0" borderId="38" xfId="0" applyNumberFormat="1" applyFont="1" applyBorder="1" applyAlignment="1">
      <alignment horizontal="center" vertical="center" wrapText="1"/>
    </xf>
    <xf numFmtId="164" fontId="27" fillId="0" borderId="37" xfId="0" applyNumberFormat="1" applyFont="1" applyBorder="1" applyAlignment="1">
      <alignment horizontal="center" vertical="center" wrapText="1"/>
    </xf>
    <xf numFmtId="14" fontId="33" fillId="0" borderId="41" xfId="0" applyNumberFormat="1" applyFont="1" applyBorder="1" applyAlignment="1">
      <alignment horizontal="center" vertical="center" wrapText="1"/>
    </xf>
    <xf numFmtId="0" fontId="33" fillId="0" borderId="42" xfId="0" applyFont="1" applyBorder="1" applyAlignment="1">
      <alignment horizontal="center" vertical="center" wrapText="1"/>
    </xf>
    <xf numFmtId="0" fontId="27" fillId="0" borderId="39" xfId="0" applyFont="1" applyBorder="1" applyAlignment="1">
      <alignment horizontal="center" vertical="center" wrapText="1"/>
    </xf>
    <xf numFmtId="0" fontId="27" fillId="0" borderId="40" xfId="0" applyFont="1" applyBorder="1" applyAlignment="1">
      <alignment horizontal="center" vertical="center" wrapText="1"/>
    </xf>
    <xf numFmtId="4" fontId="27" fillId="0" borderId="38" xfId="0" applyNumberFormat="1" applyFont="1" applyBorder="1" applyAlignment="1">
      <alignment horizontal="center" vertical="center" wrapText="1"/>
    </xf>
    <xf numFmtId="4" fontId="27" fillId="0" borderId="37" xfId="0" applyNumberFormat="1" applyFont="1" applyBorder="1" applyAlignment="1">
      <alignment horizontal="center" vertical="center" wrapText="1"/>
    </xf>
    <xf numFmtId="4" fontId="27" fillId="0" borderId="1" xfId="0" applyNumberFormat="1" applyFont="1" applyBorder="1" applyAlignment="1">
      <alignment horizontal="center" vertical="center" wrapText="1"/>
    </xf>
    <xf numFmtId="0" fontId="27" fillId="0" borderId="3" xfId="0" applyFont="1" applyBorder="1" applyAlignment="1">
      <alignment horizontal="center" vertical="center" wrapText="1"/>
    </xf>
    <xf numFmtId="4" fontId="26" fillId="0" borderId="1" xfId="0" applyNumberFormat="1" applyFont="1" applyBorder="1" applyAlignment="1">
      <alignment horizontal="center" vertical="center" wrapText="1"/>
    </xf>
    <xf numFmtId="4" fontId="26" fillId="0" borderId="29" xfId="0" applyNumberFormat="1" applyFont="1" applyBorder="1" applyAlignment="1">
      <alignment horizontal="center" vertical="center" wrapText="1"/>
    </xf>
    <xf numFmtId="0" fontId="26" fillId="0" borderId="29" xfId="0" applyFont="1" applyBorder="1" applyAlignment="1">
      <alignment horizontal="center" vertical="center" wrapText="1"/>
    </xf>
    <xf numFmtId="0" fontId="26" fillId="0" borderId="1" xfId="0" applyFont="1" applyBorder="1" applyAlignment="1">
      <alignment horizontal="center" vertical="center" wrapText="1"/>
    </xf>
    <xf numFmtId="0" fontId="4" fillId="0" borderId="34" xfId="0" applyFont="1" applyBorder="1" applyAlignment="1">
      <alignment horizontal="center" vertical="center" wrapText="1"/>
    </xf>
    <xf numFmtId="0" fontId="26" fillId="0" borderId="35" xfId="0" applyFont="1" applyBorder="1" applyAlignment="1">
      <alignment horizontal="center" vertical="center" wrapText="1"/>
    </xf>
    <xf numFmtId="0" fontId="8" fillId="0" borderId="38" xfId="0" applyFont="1" applyBorder="1" applyAlignment="1">
      <alignment horizontal="center" vertical="center" wrapText="1"/>
    </xf>
    <xf numFmtId="0" fontId="1" fillId="0" borderId="35" xfId="0" applyFont="1" applyBorder="1" applyAlignment="1">
      <alignment horizontal="center" vertical="center" wrapText="1"/>
    </xf>
    <xf numFmtId="4" fontId="4" fillId="0" borderId="35" xfId="0" applyNumberFormat="1" applyFont="1" applyBorder="1" applyAlignment="1">
      <alignment horizontal="center" vertical="center" wrapText="1"/>
    </xf>
    <xf numFmtId="164" fontId="25" fillId="0" borderId="35" xfId="0" applyNumberFormat="1" applyFont="1" applyBorder="1" applyAlignment="1">
      <alignment horizontal="center" vertical="center" wrapText="1"/>
    </xf>
    <xf numFmtId="14" fontId="31" fillId="0" borderId="36" xfId="0" applyNumberFormat="1" applyFont="1" applyBorder="1" applyAlignment="1">
      <alignment horizontal="center" vertical="center" wrapText="1"/>
    </xf>
    <xf numFmtId="0" fontId="31" fillId="0" borderId="36"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5" xfId="0" applyFont="1" applyBorder="1" applyAlignment="1">
      <alignment horizontal="center" vertical="center"/>
    </xf>
    <xf numFmtId="0" fontId="7" fillId="0" borderId="35" xfId="0" applyFont="1" applyBorder="1" applyAlignment="1">
      <alignment horizontal="center" vertical="center" wrapText="1"/>
    </xf>
    <xf numFmtId="14" fontId="30" fillId="0" borderId="36" xfId="0" applyNumberFormat="1" applyFont="1" applyBorder="1" applyAlignment="1">
      <alignment horizontal="center" vertical="center" wrapText="1"/>
    </xf>
    <xf numFmtId="0" fontId="30" fillId="0" borderId="36" xfId="0" applyFont="1" applyBorder="1" applyAlignment="1">
      <alignment horizontal="center" vertical="center" wrapText="1"/>
    </xf>
    <xf numFmtId="4" fontId="8" fillId="0" borderId="35" xfId="0" applyNumberFormat="1" applyFont="1" applyBorder="1" applyAlignment="1">
      <alignment horizontal="center" vertical="center" wrapText="1"/>
    </xf>
    <xf numFmtId="0" fontId="9" fillId="0" borderId="35" xfId="0" applyFont="1" applyBorder="1" applyAlignment="1">
      <alignment horizontal="center" vertical="center" wrapText="1"/>
    </xf>
    <xf numFmtId="164" fontId="4" fillId="0" borderId="35"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5" fillId="0" borderId="0" xfId="0" applyFont="1" applyAlignment="1">
      <alignment horizontal="center"/>
    </xf>
    <xf numFmtId="0" fontId="5" fillId="0" borderId="34" xfId="0" applyFont="1" applyBorder="1" applyAlignment="1">
      <alignment horizontal="center" vertical="center" wrapText="1"/>
    </xf>
    <xf numFmtId="14" fontId="30" fillId="0" borderId="31" xfId="0" applyNumberFormat="1" applyFont="1" applyBorder="1" applyAlignment="1">
      <alignment horizontal="center" vertical="center" wrapText="1"/>
    </xf>
    <xf numFmtId="0" fontId="30" fillId="0" borderId="33" xfId="0" applyFont="1" applyBorder="1" applyAlignment="1">
      <alignment horizontal="center" vertical="center" wrapText="1"/>
    </xf>
    <xf numFmtId="4" fontId="8" fillId="0" borderId="28" xfId="0" applyNumberFormat="1" applyFont="1" applyBorder="1" applyAlignment="1">
      <alignment horizontal="center" vertical="center" wrapText="1"/>
    </xf>
    <xf numFmtId="4" fontId="8" fillId="0" borderId="29" xfId="0" applyNumberFormat="1"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14" fontId="23" fillId="0" borderId="45" xfId="0" applyNumberFormat="1" applyFont="1" applyBorder="1" applyAlignment="1">
      <alignment horizontal="center" vertical="center"/>
    </xf>
    <xf numFmtId="0" fontId="24" fillId="0" borderId="45" xfId="0" applyFont="1" applyBorder="1" applyAlignment="1">
      <alignment horizontal="center" vertical="center"/>
    </xf>
    <xf numFmtId="14" fontId="30" fillId="0" borderId="41" xfId="0" applyNumberFormat="1" applyFont="1" applyBorder="1" applyAlignment="1">
      <alignment horizontal="center" vertical="center" wrapText="1"/>
    </xf>
    <xf numFmtId="0" fontId="30" fillId="0" borderId="43" xfId="0" applyFont="1" applyBorder="1" applyAlignment="1">
      <alignment horizontal="center" vertical="center" wrapText="1"/>
    </xf>
    <xf numFmtId="0" fontId="30" fillId="0" borderId="42" xfId="0" applyFont="1" applyBorder="1" applyAlignment="1">
      <alignment horizontal="center" vertical="center" wrapText="1"/>
    </xf>
    <xf numFmtId="4"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8" fillId="0" borderId="2" xfId="0" applyFont="1" applyBorder="1" applyAlignment="1">
      <alignment horizontal="center" vertical="center" wrapText="1"/>
    </xf>
    <xf numFmtId="4" fontId="27" fillId="0" borderId="2" xfId="0" applyNumberFormat="1" applyFont="1" applyBorder="1" applyAlignment="1">
      <alignment horizontal="center" vertical="center" wrapText="1"/>
    </xf>
    <xf numFmtId="0" fontId="33" fillId="0" borderId="41" xfId="0" applyFont="1" applyBorder="1" applyAlignment="1">
      <alignment horizontal="center" vertical="center" wrapText="1"/>
    </xf>
    <xf numFmtId="0" fontId="32" fillId="0" borderId="38" xfId="0" applyFont="1" applyBorder="1" applyAlignment="1">
      <alignment horizontal="center" vertical="center" wrapText="1"/>
    </xf>
    <xf numFmtId="0" fontId="32" fillId="0" borderId="37" xfId="0" applyFont="1" applyBorder="1" applyAlignment="1">
      <alignment horizontal="center" vertical="center" wrapText="1"/>
    </xf>
    <xf numFmtId="0" fontId="0" fillId="0" borderId="2" xfId="0" applyBorder="1" applyAlignment="1">
      <alignment horizontal="center" wrapText="1"/>
    </xf>
    <xf numFmtId="0" fontId="0" fillId="0" borderId="8" xfId="0" applyBorder="1" applyAlignment="1">
      <alignment horizontal="center" wrapText="1"/>
    </xf>
    <xf numFmtId="0" fontId="0" fillId="0" borderId="3" xfId="0" applyBorder="1" applyAlignment="1">
      <alignment horizontal="center" wrapText="1"/>
    </xf>
    <xf numFmtId="4" fontId="13" fillId="0" borderId="2" xfId="0" applyNumberFormat="1" applyFont="1" applyBorder="1" applyAlignment="1">
      <alignment horizontal="center" vertical="center" wrapText="1"/>
    </xf>
    <xf numFmtId="4" fontId="13" fillId="0" borderId="8" xfId="0" applyNumberFormat="1" applyFont="1" applyBorder="1" applyAlignment="1">
      <alignment horizontal="center" vertical="center" wrapText="1"/>
    </xf>
    <xf numFmtId="4" fontId="13" fillId="0" borderId="3"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49" fontId="13" fillId="0" borderId="8" xfId="0" applyNumberFormat="1" applyFont="1" applyBorder="1" applyAlignment="1">
      <alignment horizontal="center" vertical="center" wrapText="1"/>
    </xf>
    <xf numFmtId="49" fontId="13" fillId="0" borderId="3" xfId="0" applyNumberFormat="1" applyFont="1" applyBorder="1" applyAlignment="1">
      <alignment horizontal="center" vertical="center" wrapText="1"/>
    </xf>
    <xf numFmtId="4" fontId="13" fillId="0" borderId="1"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1" xfId="0" applyBorder="1" applyAlignment="1">
      <alignment horizontal="center" vertical="center" wrapText="1"/>
    </xf>
    <xf numFmtId="164" fontId="13" fillId="0" borderId="2" xfId="2" applyNumberFormat="1" applyFont="1" applyFill="1" applyBorder="1" applyAlignment="1">
      <alignment horizontal="center" vertical="center" wrapText="1"/>
    </xf>
    <xf numFmtId="164" fontId="13" fillId="0" borderId="8" xfId="2" applyNumberFormat="1" applyFont="1" applyFill="1" applyBorder="1" applyAlignment="1">
      <alignment horizontal="center" vertical="center" wrapText="1"/>
    </xf>
    <xf numFmtId="164" fontId="13" fillId="0" borderId="3" xfId="2" applyNumberFormat="1" applyFont="1" applyFill="1" applyBorder="1" applyAlignment="1">
      <alignment horizontal="center" vertical="center" wrapText="1"/>
    </xf>
    <xf numFmtId="4" fontId="13" fillId="0" borderId="2" xfId="2" applyNumberFormat="1" applyFont="1" applyFill="1" applyBorder="1" applyAlignment="1">
      <alignment horizontal="center" vertical="center" wrapText="1"/>
    </xf>
    <xf numFmtId="4" fontId="13" fillId="0" borderId="8" xfId="2" applyNumberFormat="1" applyFont="1" applyFill="1" applyBorder="1" applyAlignment="1">
      <alignment horizontal="center" vertical="center" wrapText="1"/>
    </xf>
    <xf numFmtId="4" fontId="13" fillId="0" borderId="3" xfId="2"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49" fontId="13" fillId="0" borderId="2" xfId="2" applyNumberFormat="1" applyFont="1" applyFill="1" applyBorder="1" applyAlignment="1">
      <alignment horizontal="center" vertical="center" wrapText="1"/>
    </xf>
    <xf numFmtId="49" fontId="13" fillId="0" borderId="8" xfId="2" applyNumberFormat="1" applyFont="1" applyFill="1" applyBorder="1" applyAlignment="1">
      <alignment horizontal="center" vertical="center" wrapText="1"/>
    </xf>
    <xf numFmtId="49" fontId="13" fillId="0" borderId="3" xfId="2" applyNumberFormat="1" applyFont="1" applyFill="1" applyBorder="1" applyAlignment="1">
      <alignment horizontal="center" vertical="center" wrapText="1"/>
    </xf>
    <xf numFmtId="164" fontId="18" fillId="0" borderId="2" xfId="0" applyNumberFormat="1" applyFont="1" applyBorder="1" applyAlignment="1">
      <alignment horizontal="center" vertical="center" wrapText="1"/>
    </xf>
    <xf numFmtId="164" fontId="18" fillId="0" borderId="8" xfId="0" applyNumberFormat="1" applyFont="1" applyBorder="1" applyAlignment="1">
      <alignment horizontal="center" vertical="center" wrapText="1"/>
    </xf>
    <xf numFmtId="164" fontId="18" fillId="0" borderId="3" xfId="0" applyNumberFormat="1" applyFont="1" applyBorder="1" applyAlignment="1">
      <alignment horizontal="center" vertical="center" wrapText="1"/>
    </xf>
    <xf numFmtId="0" fontId="13" fillId="0" borderId="2" xfId="0" applyFont="1" applyBorder="1" applyAlignment="1">
      <alignment horizontal="center" vertical="top" wrapText="1"/>
    </xf>
    <xf numFmtId="0" fontId="13" fillId="0" borderId="8" xfId="0" applyFont="1" applyBorder="1" applyAlignment="1">
      <alignment horizontal="center" vertical="top" wrapText="1"/>
    </xf>
    <xf numFmtId="0" fontId="13" fillId="0" borderId="3" xfId="0" applyFont="1" applyBorder="1" applyAlignment="1">
      <alignment horizontal="center" vertical="top" wrapText="1"/>
    </xf>
    <xf numFmtId="3" fontId="13" fillId="0" borderId="2" xfId="0" applyNumberFormat="1" applyFont="1" applyBorder="1" applyAlignment="1">
      <alignment horizontal="center" vertical="center" wrapText="1"/>
    </xf>
    <xf numFmtId="3" fontId="13" fillId="0" borderId="8" xfId="0" applyNumberFormat="1" applyFont="1" applyBorder="1" applyAlignment="1">
      <alignment horizontal="center" vertical="center" wrapText="1"/>
    </xf>
    <xf numFmtId="3" fontId="13" fillId="0" borderId="3"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3" xfId="0" applyFont="1" applyBorder="1" applyAlignment="1">
      <alignment horizontal="center" vertical="center" wrapText="1"/>
    </xf>
    <xf numFmtId="164" fontId="13" fillId="0" borderId="2" xfId="0" applyNumberFormat="1" applyFont="1" applyBorder="1" applyAlignment="1">
      <alignment horizontal="center" vertical="center" wrapText="1"/>
    </xf>
    <xf numFmtId="164" fontId="13" fillId="0" borderId="8" xfId="0" applyNumberFormat="1" applyFont="1" applyBorder="1" applyAlignment="1">
      <alignment horizontal="center" vertical="center" wrapText="1"/>
    </xf>
    <xf numFmtId="164" fontId="13" fillId="0" borderId="3" xfId="0" applyNumberFormat="1" applyFont="1" applyBorder="1" applyAlignment="1">
      <alignment horizontal="center" vertical="center" wrapText="1"/>
    </xf>
    <xf numFmtId="0" fontId="0" fillId="0" borderId="1" xfId="0" applyBorder="1" applyAlignment="1">
      <alignment horizontal="center" wrapText="1"/>
    </xf>
    <xf numFmtId="164" fontId="13" fillId="0" borderId="1" xfId="2" applyNumberFormat="1" applyFont="1" applyFill="1" applyBorder="1" applyAlignment="1">
      <alignment horizontal="center" vertical="center" wrapText="1"/>
    </xf>
    <xf numFmtId="164" fontId="13" fillId="0" borderId="1" xfId="0" applyNumberFormat="1" applyFont="1" applyBorder="1" applyAlignment="1">
      <alignment horizontal="center" vertical="center" wrapText="1"/>
    </xf>
    <xf numFmtId="0" fontId="17"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0" borderId="2" xfId="0" quotePrefix="1" applyBorder="1" applyAlignment="1">
      <alignment horizontal="center" vertical="center" wrapText="1"/>
    </xf>
    <xf numFmtId="0" fontId="7" fillId="5" borderId="1" xfId="0"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16" fillId="0" borderId="0" xfId="0" applyFont="1" applyAlignment="1">
      <alignment horizontal="center" wrapText="1"/>
    </xf>
    <xf numFmtId="0" fontId="16" fillId="5"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8" fillId="0" borderId="0" xfId="0"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2" fontId="1" fillId="0" borderId="2" xfId="0" applyNumberFormat="1" applyFont="1" applyBorder="1" applyAlignment="1">
      <alignment horizontal="center" vertical="top" wrapText="1"/>
    </xf>
    <xf numFmtId="2" fontId="1" fillId="0" borderId="3" xfId="0" applyNumberFormat="1" applyFont="1" applyBorder="1" applyAlignment="1">
      <alignment horizontal="center" vertical="top"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49" fontId="9" fillId="0" borderId="2" xfId="0" applyNumberFormat="1" applyFont="1" applyBorder="1" applyAlignment="1">
      <alignment horizontal="center" vertical="top" wrapText="1"/>
    </xf>
    <xf numFmtId="49" fontId="9" fillId="0" borderId="3" xfId="0" applyNumberFormat="1" applyFont="1" applyBorder="1" applyAlignment="1">
      <alignment horizontal="center" vertical="top" wrapText="1"/>
    </xf>
    <xf numFmtId="0" fontId="22" fillId="0" borderId="11" xfId="0" applyFont="1" applyBorder="1" applyAlignment="1">
      <alignment horizontal="center" vertical="center" wrapText="1"/>
    </xf>
    <xf numFmtId="0" fontId="22" fillId="0" borderId="1" xfId="0" applyFont="1" applyBorder="1" applyAlignment="1">
      <alignment horizontal="center" vertical="center" wrapText="1"/>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8" xfId="0" applyFont="1" applyBorder="1" applyAlignment="1">
      <alignment horizontal="center" vertical="center" wrapText="1"/>
    </xf>
    <xf numFmtId="0" fontId="21" fillId="0" borderId="14"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 xfId="0" applyFont="1" applyBorder="1" applyAlignment="1">
      <alignment horizontal="center" vertical="center" wrapText="1"/>
    </xf>
    <xf numFmtId="0" fontId="22"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19" fillId="0" borderId="2" xfId="0" applyFont="1" applyBorder="1" applyAlignment="1">
      <alignment horizontal="center" vertical="center" wrapText="1"/>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2" borderId="1" xfId="0" applyFont="1" applyFill="1" applyBorder="1" applyAlignment="1">
      <alignment horizontal="center" vertical="center"/>
    </xf>
    <xf numFmtId="0" fontId="19" fillId="2" borderId="2" xfId="0" applyFont="1" applyFill="1" applyBorder="1" applyAlignment="1">
      <alignment horizontal="center" vertical="center"/>
    </xf>
    <xf numFmtId="49" fontId="19" fillId="0" borderId="8" xfId="0" applyNumberFormat="1" applyFont="1" applyBorder="1" applyAlignment="1">
      <alignment horizontal="center" vertical="center"/>
    </xf>
    <xf numFmtId="0" fontId="19" fillId="0" borderId="11" xfId="0" applyFont="1" applyBorder="1" applyAlignment="1">
      <alignment horizontal="center" vertical="center"/>
    </xf>
    <xf numFmtId="0" fontId="20" fillId="2" borderId="10" xfId="0" quotePrefix="1"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1" xfId="0" quotePrefix="1"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3" xfId="0" applyFont="1" applyBorder="1" applyAlignment="1">
      <alignment horizontal="center" vertical="center" wrapText="1"/>
    </xf>
    <xf numFmtId="0" fontId="18" fillId="0" borderId="10" xfId="0" applyFont="1" applyBorder="1" applyAlignment="1">
      <alignment horizontal="center" vertical="center" wrapText="1"/>
    </xf>
    <xf numFmtId="4" fontId="22" fillId="0" borderId="1" xfId="0" applyNumberFormat="1" applyFont="1" applyBorder="1" applyAlignment="1">
      <alignment horizontal="center" vertical="center" wrapText="1"/>
    </xf>
    <xf numFmtId="4" fontId="22" fillId="0" borderId="11" xfId="0" applyNumberFormat="1" applyFont="1" applyBorder="1" applyAlignment="1">
      <alignment horizontal="center" vertical="center" wrapText="1"/>
    </xf>
    <xf numFmtId="4" fontId="22" fillId="0" borderId="3" xfId="0" applyNumberFormat="1" applyFont="1" applyBorder="1" applyAlignment="1">
      <alignment horizontal="center" vertical="center" wrapText="1"/>
    </xf>
    <xf numFmtId="4" fontId="19" fillId="0" borderId="1" xfId="0" applyNumberFormat="1" applyFont="1" applyBorder="1" applyAlignment="1">
      <alignment horizontal="center" vertical="center"/>
    </xf>
    <xf numFmtId="4" fontId="19" fillId="0" borderId="3" xfId="0" applyNumberFormat="1" applyFont="1" applyBorder="1" applyAlignment="1">
      <alignment horizontal="center" vertical="center"/>
    </xf>
    <xf numFmtId="0" fontId="19" fillId="0" borderId="3" xfId="0" applyFont="1" applyBorder="1" applyAlignment="1">
      <alignment horizontal="center" vertical="center" wrapText="1"/>
    </xf>
    <xf numFmtId="0" fontId="19" fillId="0" borderId="3" xfId="0" applyFont="1" applyBorder="1" applyAlignment="1">
      <alignment horizontal="center" vertical="center"/>
    </xf>
    <xf numFmtId="0" fontId="22" fillId="0" borderId="16" xfId="0" applyFont="1" applyBorder="1" applyAlignment="1">
      <alignment horizontal="center" vertical="center" wrapText="1"/>
    </xf>
    <xf numFmtId="0" fontId="19" fillId="0" borderId="8" xfId="0" applyFont="1" applyBorder="1" applyAlignment="1">
      <alignment horizontal="center" vertical="center"/>
    </xf>
    <xf numFmtId="0" fontId="19" fillId="0" borderId="16" xfId="0" applyFont="1" applyBorder="1" applyAlignment="1">
      <alignment horizontal="center" vertical="center"/>
    </xf>
    <xf numFmtId="0" fontId="18" fillId="0" borderId="16" xfId="0" applyFont="1" applyBorder="1" applyAlignment="1">
      <alignment horizontal="center" vertical="center" wrapText="1"/>
    </xf>
    <xf numFmtId="4" fontId="19" fillId="0" borderId="8" xfId="0" applyNumberFormat="1" applyFont="1" applyBorder="1" applyAlignment="1">
      <alignment horizontal="center" vertical="center"/>
    </xf>
    <xf numFmtId="4" fontId="19" fillId="0" borderId="11" xfId="0" applyNumberFormat="1" applyFont="1" applyBorder="1" applyAlignment="1">
      <alignment horizontal="center" vertical="center"/>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3" xfId="0" applyFont="1" applyBorder="1" applyAlignment="1">
      <alignment horizontal="center" vertical="center" wrapText="1"/>
    </xf>
    <xf numFmtId="0" fontId="19" fillId="0" borderId="13" xfId="0" quotePrefix="1" applyFont="1" applyBorder="1" applyAlignment="1">
      <alignment horizontal="center" vertical="center" wrapText="1"/>
    </xf>
    <xf numFmtId="0" fontId="22" fillId="0" borderId="8" xfId="0" quotePrefix="1" applyFont="1" applyBorder="1" applyAlignment="1">
      <alignment horizontal="center" vertical="center" wrapText="1"/>
    </xf>
    <xf numFmtId="0" fontId="19" fillId="0" borderId="8" xfId="0" quotePrefix="1" applyFont="1" applyBorder="1" applyAlignment="1">
      <alignment horizontal="center" vertical="center" wrapText="1"/>
    </xf>
    <xf numFmtId="0" fontId="20" fillId="0" borderId="2" xfId="0" applyFont="1" applyBorder="1" applyAlignment="1">
      <alignment horizontal="center" vertical="center" wrapText="1"/>
    </xf>
    <xf numFmtId="0" fontId="20" fillId="2" borderId="2" xfId="0" applyFont="1" applyFill="1" applyBorder="1" applyAlignment="1">
      <alignment horizontal="center" vertical="center" wrapText="1"/>
    </xf>
    <xf numFmtId="0" fontId="19" fillId="0" borderId="10" xfId="0" applyFont="1" applyBorder="1" applyAlignment="1">
      <alignment horizontal="center" vertical="center"/>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1" xfId="0" applyFont="1" applyBorder="1" applyAlignment="1">
      <alignment horizontal="center" vertical="center"/>
    </xf>
    <xf numFmtId="0" fontId="7" fillId="0" borderId="1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19"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19" fillId="2" borderId="17" xfId="0" applyFont="1" applyFill="1" applyBorder="1" applyAlignment="1">
      <alignment horizontal="center" vertical="center"/>
    </xf>
    <xf numFmtId="0" fontId="22" fillId="2" borderId="17" xfId="0" applyFont="1" applyFill="1" applyBorder="1" applyAlignment="1">
      <alignment horizontal="center" vertical="center" wrapText="1"/>
    </xf>
    <xf numFmtId="0" fontId="22" fillId="0" borderId="17" xfId="0" applyFont="1" applyBorder="1" applyAlignment="1">
      <alignment horizontal="center" vertical="center" wrapText="1"/>
    </xf>
    <xf numFmtId="0" fontId="22" fillId="0" borderId="10" xfId="0" quotePrefix="1" applyFont="1" applyBorder="1" applyAlignment="1">
      <alignment horizontal="center" vertical="center" wrapText="1"/>
    </xf>
    <xf numFmtId="0" fontId="22" fillId="0" borderId="16" xfId="0" quotePrefix="1" applyFont="1" applyBorder="1" applyAlignment="1">
      <alignment horizontal="center" vertical="center" wrapText="1"/>
    </xf>
    <xf numFmtId="0" fontId="19" fillId="0" borderId="10" xfId="0" quotePrefix="1" applyFont="1" applyBorder="1" applyAlignment="1">
      <alignment horizontal="center" vertical="center" wrapText="1"/>
    </xf>
    <xf numFmtId="0" fontId="19" fillId="0" borderId="16" xfId="0" quotePrefix="1" applyFont="1" applyBorder="1" applyAlignment="1">
      <alignment horizontal="center" vertical="center" wrapText="1"/>
    </xf>
    <xf numFmtId="0" fontId="19" fillId="0" borderId="16" xfId="0" applyFont="1" applyBorder="1" applyAlignment="1">
      <alignment horizontal="center" vertical="center" wrapText="1"/>
    </xf>
    <xf numFmtId="0" fontId="19" fillId="0" borderId="9" xfId="0" quotePrefix="1" applyFont="1" applyBorder="1" applyAlignment="1">
      <alignment horizontal="center" vertical="center" wrapText="1"/>
    </xf>
    <xf numFmtId="0" fontId="19" fillId="0" borderId="15" xfId="0" quotePrefix="1" applyFont="1" applyBorder="1" applyAlignment="1">
      <alignment horizontal="center" vertical="center" wrapText="1"/>
    </xf>
    <xf numFmtId="4" fontId="22" fillId="0" borderId="10" xfId="0" applyNumberFormat="1" applyFont="1" applyBorder="1" applyAlignment="1">
      <alignment horizontal="center" vertical="center" wrapText="1"/>
    </xf>
    <xf numFmtId="4" fontId="22" fillId="0" borderId="8" xfId="0" applyNumberFormat="1" applyFont="1" applyBorder="1" applyAlignment="1">
      <alignment horizontal="center" vertical="center" wrapText="1"/>
    </xf>
    <xf numFmtId="4" fontId="22" fillId="0" borderId="16" xfId="0" applyNumberFormat="1" applyFont="1" applyBorder="1" applyAlignment="1">
      <alignment horizontal="center" vertical="center" wrapText="1"/>
    </xf>
    <xf numFmtId="49" fontId="19" fillId="0" borderId="10" xfId="0" applyNumberFormat="1" applyFont="1" applyBorder="1" applyAlignment="1">
      <alignment horizontal="center" vertical="center"/>
    </xf>
    <xf numFmtId="49" fontId="19" fillId="0" borderId="16" xfId="0" applyNumberFormat="1" applyFont="1" applyBorder="1" applyAlignment="1">
      <alignment horizontal="center" vertical="center"/>
    </xf>
    <xf numFmtId="0" fontId="21" fillId="0" borderId="12" xfId="0" applyFont="1" applyBorder="1" applyAlignment="1">
      <alignment horizontal="center" vertical="center" wrapText="1"/>
    </xf>
    <xf numFmtId="0" fontId="21" fillId="0" borderId="18"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7" xfId="0" applyFont="1" applyBorder="1" applyAlignment="1">
      <alignment horizontal="center" vertical="center"/>
    </xf>
    <xf numFmtId="0" fontId="20" fillId="2" borderId="16"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9" xfId="0" quotePrefix="1" applyFont="1" applyFill="1" applyBorder="1" applyAlignment="1">
      <alignment horizontal="center" vertical="center" wrapText="1"/>
    </xf>
    <xf numFmtId="0" fontId="19" fillId="2" borderId="13" xfId="0" quotePrefix="1" applyFont="1" applyFill="1" applyBorder="1" applyAlignment="1">
      <alignment horizontal="center" vertical="center" wrapText="1"/>
    </xf>
    <xf numFmtId="0" fontId="19" fillId="2" borderId="15" xfId="0" quotePrefix="1" applyFont="1" applyFill="1" applyBorder="1" applyAlignment="1">
      <alignment horizontal="center" vertical="center" wrapText="1"/>
    </xf>
    <xf numFmtId="0" fontId="22" fillId="2" borderId="10" xfId="0" quotePrefix="1" applyFont="1" applyFill="1" applyBorder="1" applyAlignment="1">
      <alignment horizontal="center" vertical="center" wrapText="1"/>
    </xf>
    <xf numFmtId="0" fontId="22" fillId="2" borderId="8" xfId="0" quotePrefix="1" applyFont="1" applyFill="1" applyBorder="1" applyAlignment="1">
      <alignment horizontal="center" vertical="center" wrapText="1"/>
    </xf>
    <xf numFmtId="0" fontId="22" fillId="2" borderId="16" xfId="0" quotePrefix="1" applyFont="1" applyFill="1" applyBorder="1" applyAlignment="1">
      <alignment horizontal="center" vertical="center" wrapText="1"/>
    </xf>
    <xf numFmtId="0" fontId="19" fillId="2" borderId="10" xfId="0" quotePrefix="1" applyFont="1" applyFill="1" applyBorder="1" applyAlignment="1">
      <alignment horizontal="center" vertical="center" wrapText="1"/>
    </xf>
    <xf numFmtId="0" fontId="19" fillId="2" borderId="8" xfId="0" quotePrefix="1" applyFont="1" applyFill="1" applyBorder="1" applyAlignment="1">
      <alignment horizontal="center" vertical="center" wrapText="1"/>
    </xf>
    <xf numFmtId="0" fontId="19" fillId="2" borderId="16" xfId="0" quotePrefix="1" applyFont="1" applyFill="1" applyBorder="1" applyAlignment="1">
      <alignment horizontal="center" vertical="center" wrapText="1"/>
    </xf>
    <xf numFmtId="4" fontId="19" fillId="0" borderId="10" xfId="0" applyNumberFormat="1" applyFont="1" applyBorder="1" applyAlignment="1">
      <alignment horizontal="center" vertical="center"/>
    </xf>
    <xf numFmtId="4" fontId="19" fillId="0" borderId="16" xfId="0" applyNumberFormat="1" applyFont="1" applyBorder="1" applyAlignment="1">
      <alignment horizontal="center" vertical="center"/>
    </xf>
    <xf numFmtId="0" fontId="20" fillId="0" borderId="16" xfId="0" applyFont="1" applyBorder="1" applyAlignment="1">
      <alignment horizontal="center" vertical="center" wrapText="1"/>
    </xf>
    <xf numFmtId="0" fontId="22" fillId="2" borderId="11" xfId="0" applyFont="1" applyFill="1" applyBorder="1" applyAlignment="1">
      <alignment horizontal="center" vertical="center" wrapText="1"/>
    </xf>
    <xf numFmtId="0" fontId="29" fillId="0" borderId="0" xfId="0" applyFont="1" applyFill="1" applyAlignment="1">
      <alignment horizontal="left" vertical="center"/>
    </xf>
    <xf numFmtId="0" fontId="0" fillId="0" borderId="0" xfId="0" applyFill="1" applyAlignment="1">
      <alignment horizontal="left" vertical="center"/>
    </xf>
  </cellXfs>
  <cellStyles count="3">
    <cellStyle name="Bad" xfId="1" builtinId="27"/>
    <cellStyle name="Normal" xfId="0" builtinId="0"/>
    <cellStyle name="Note" xfId="2" builtinId="10"/>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97"/>
  <sheetViews>
    <sheetView topLeftCell="Z10" zoomScaleNormal="100" workbookViewId="0">
      <selection activeCell="V16" sqref="V16:V23"/>
    </sheetView>
  </sheetViews>
  <sheetFormatPr defaultColWidth="9.21875" defaultRowHeight="13.2" x14ac:dyDescent="0.25"/>
  <cols>
    <col min="1" max="1" width="5" style="1" customWidth="1"/>
    <col min="2" max="2" width="21" style="1" customWidth="1"/>
    <col min="3" max="3" width="17.77734375" style="1" customWidth="1"/>
    <col min="4" max="5" width="13.77734375" style="1" customWidth="1"/>
    <col min="6" max="6" width="18.21875" style="1" customWidth="1"/>
    <col min="7" max="7" width="50.21875" style="1" customWidth="1"/>
    <col min="8" max="8" width="14.77734375" style="1" customWidth="1"/>
    <col min="9" max="9" width="13.77734375" style="1" customWidth="1"/>
    <col min="10" max="10" width="12.77734375" style="1" customWidth="1"/>
    <col min="11" max="12" width="10.5546875" style="1" customWidth="1"/>
    <col min="13" max="13" width="39.44140625" style="1" customWidth="1"/>
    <col min="14" max="14" width="10.5546875" style="1" customWidth="1"/>
    <col min="15" max="16" width="15.77734375" style="1" customWidth="1"/>
    <col min="17" max="17" width="18.5546875" style="1" customWidth="1"/>
    <col min="18" max="18" width="15.77734375" style="1" customWidth="1"/>
    <col min="19" max="21" width="14" style="1" customWidth="1"/>
    <col min="22" max="22" width="13.77734375" style="1" customWidth="1"/>
    <col min="23" max="23" width="11.21875" style="1" customWidth="1"/>
    <col min="24" max="24" width="10" style="1" customWidth="1"/>
    <col min="25" max="25" width="11.77734375" style="1" customWidth="1"/>
    <col min="26" max="27" width="12.21875" style="1" customWidth="1"/>
    <col min="28" max="29" width="11.21875" style="1" customWidth="1"/>
    <col min="30" max="30" width="12.21875" style="1" customWidth="1"/>
    <col min="31" max="33" width="11.21875" style="1" customWidth="1"/>
    <col min="34" max="34" width="24.21875" style="1" customWidth="1"/>
    <col min="35" max="35" width="19.44140625" style="1" customWidth="1"/>
    <col min="36" max="36" width="10.44140625" style="1" customWidth="1"/>
    <col min="37" max="16384" width="9.21875" style="1"/>
  </cols>
  <sheetData>
    <row r="1" spans="2:38" s="15" customFormat="1" ht="15.75" customHeight="1" x14ac:dyDescent="0.3">
      <c r="N1" s="16"/>
      <c r="AK1" s="17"/>
      <c r="AL1" s="17"/>
    </row>
    <row r="2" spans="2:38" s="15" customFormat="1" ht="15.75" customHeight="1" x14ac:dyDescent="0.3">
      <c r="I2" s="315" t="s">
        <v>78</v>
      </c>
      <c r="J2" s="315"/>
      <c r="K2" s="315"/>
      <c r="L2" s="315"/>
      <c r="M2" s="315"/>
      <c r="N2" s="18"/>
      <c r="W2" s="15" t="s">
        <v>79</v>
      </c>
      <c r="AK2" s="17"/>
      <c r="AL2" s="17"/>
    </row>
    <row r="3" spans="2:38" s="15" customFormat="1" ht="15.75" customHeight="1" x14ac:dyDescent="0.3">
      <c r="N3" s="16"/>
      <c r="AK3" s="17"/>
      <c r="AL3" s="17"/>
    </row>
    <row r="4" spans="2:38" s="15" customFormat="1" ht="90" customHeight="1" x14ac:dyDescent="0.3">
      <c r="B4" s="316" t="s">
        <v>0</v>
      </c>
      <c r="C4" s="316" t="s">
        <v>80</v>
      </c>
      <c r="D4" s="316" t="s">
        <v>28</v>
      </c>
      <c r="E4" s="316" t="s">
        <v>81</v>
      </c>
      <c r="F4" s="316" t="s">
        <v>30</v>
      </c>
      <c r="G4" s="316" t="s">
        <v>3</v>
      </c>
      <c r="H4" s="316" t="s">
        <v>4</v>
      </c>
      <c r="I4" s="316" t="s">
        <v>82</v>
      </c>
      <c r="J4" s="316" t="s">
        <v>6</v>
      </c>
      <c r="K4" s="316"/>
      <c r="L4" s="316"/>
      <c r="M4" s="316"/>
      <c r="N4" s="310" t="s">
        <v>47</v>
      </c>
      <c r="O4" s="306" t="s">
        <v>83</v>
      </c>
      <c r="P4" s="307" t="s">
        <v>42</v>
      </c>
      <c r="Q4" s="307" t="s">
        <v>32</v>
      </c>
      <c r="R4" s="307" t="s">
        <v>37</v>
      </c>
      <c r="S4" s="307" t="s">
        <v>33</v>
      </c>
      <c r="T4" s="307" t="s">
        <v>55</v>
      </c>
      <c r="U4" s="307" t="s">
        <v>57</v>
      </c>
      <c r="V4" s="309" t="s">
        <v>59</v>
      </c>
      <c r="W4" s="309"/>
      <c r="X4" s="309"/>
      <c r="Y4" s="309"/>
      <c r="Z4" s="309"/>
      <c r="AA4" s="309"/>
      <c r="AB4" s="307" t="s">
        <v>69</v>
      </c>
      <c r="AC4" s="310" t="s">
        <v>75</v>
      </c>
      <c r="AD4" s="312" t="s">
        <v>84</v>
      </c>
      <c r="AE4" s="313"/>
      <c r="AF4" s="314"/>
      <c r="AG4" s="310" t="s">
        <v>27</v>
      </c>
      <c r="AH4" s="306" t="s">
        <v>85</v>
      </c>
      <c r="AI4" s="306" t="s">
        <v>86</v>
      </c>
      <c r="AJ4" s="307" t="s">
        <v>35</v>
      </c>
      <c r="AK4" s="17"/>
      <c r="AL4" s="17"/>
    </row>
    <row r="5" spans="2:38" s="15" customFormat="1" ht="87" customHeight="1" x14ac:dyDescent="0.3">
      <c r="B5" s="316"/>
      <c r="C5" s="316"/>
      <c r="D5" s="316"/>
      <c r="E5" s="316"/>
      <c r="F5" s="316"/>
      <c r="G5" s="316"/>
      <c r="H5" s="316"/>
      <c r="I5" s="316"/>
      <c r="J5" s="19" t="s">
        <v>87</v>
      </c>
      <c r="K5" s="19" t="s">
        <v>8</v>
      </c>
      <c r="L5" s="19" t="s">
        <v>88</v>
      </c>
      <c r="M5" s="19" t="s">
        <v>10</v>
      </c>
      <c r="N5" s="311"/>
      <c r="O5" s="306"/>
      <c r="P5" s="307"/>
      <c r="Q5" s="307"/>
      <c r="R5" s="307"/>
      <c r="S5" s="307"/>
      <c r="T5" s="307"/>
      <c r="U5" s="307"/>
      <c r="V5" s="20" t="s">
        <v>89</v>
      </c>
      <c r="W5" s="20" t="s">
        <v>62</v>
      </c>
      <c r="X5" s="20" t="s">
        <v>15</v>
      </c>
      <c r="Y5" s="20" t="s">
        <v>63</v>
      </c>
      <c r="Z5" s="20" t="s">
        <v>60</v>
      </c>
      <c r="AA5" s="20" t="s">
        <v>25</v>
      </c>
      <c r="AB5" s="307"/>
      <c r="AC5" s="311"/>
      <c r="AD5" s="20" t="s">
        <v>16</v>
      </c>
      <c r="AE5" s="20" t="s">
        <v>17</v>
      </c>
      <c r="AF5" s="20" t="s">
        <v>26</v>
      </c>
      <c r="AG5" s="311"/>
      <c r="AH5" s="306"/>
      <c r="AI5" s="306"/>
      <c r="AJ5" s="307"/>
      <c r="AK5" s="17"/>
      <c r="AL5" s="17"/>
    </row>
    <row r="6" spans="2:38" s="15" customFormat="1" ht="14.4" x14ac:dyDescent="0.3">
      <c r="B6" s="21">
        <v>1</v>
      </c>
      <c r="C6" s="21">
        <v>2</v>
      </c>
      <c r="D6" s="21">
        <v>3</v>
      </c>
      <c r="E6" s="21">
        <v>4</v>
      </c>
      <c r="F6" s="21">
        <v>5</v>
      </c>
      <c r="G6" s="21">
        <v>6</v>
      </c>
      <c r="H6" s="21">
        <v>7</v>
      </c>
      <c r="I6" s="21">
        <v>8</v>
      </c>
      <c r="J6" s="21">
        <v>9</v>
      </c>
      <c r="K6" s="21">
        <v>10</v>
      </c>
      <c r="L6" s="21">
        <v>11</v>
      </c>
      <c r="M6" s="21">
        <v>12</v>
      </c>
      <c r="N6" s="19">
        <v>13</v>
      </c>
      <c r="O6" s="21">
        <v>14</v>
      </c>
      <c r="P6" s="21">
        <v>15</v>
      </c>
      <c r="Q6" s="21">
        <v>16</v>
      </c>
      <c r="R6" s="21">
        <v>17</v>
      </c>
      <c r="S6" s="21">
        <v>18</v>
      </c>
      <c r="T6" s="21">
        <v>19</v>
      </c>
      <c r="U6" s="21">
        <v>20</v>
      </c>
      <c r="V6" s="21">
        <v>21</v>
      </c>
      <c r="W6" s="21">
        <v>22</v>
      </c>
      <c r="X6" s="21">
        <v>23</v>
      </c>
      <c r="Y6" s="21">
        <v>24</v>
      </c>
      <c r="Z6" s="21">
        <v>25</v>
      </c>
      <c r="AA6" s="21">
        <v>26</v>
      </c>
      <c r="AB6" s="21">
        <v>27</v>
      </c>
      <c r="AC6" s="21">
        <v>28</v>
      </c>
      <c r="AD6" s="21">
        <v>29</v>
      </c>
      <c r="AE6" s="21">
        <v>30</v>
      </c>
      <c r="AF6" s="21">
        <v>31</v>
      </c>
      <c r="AG6" s="21">
        <v>32</v>
      </c>
      <c r="AH6" s="21">
        <v>33</v>
      </c>
      <c r="AI6" s="21">
        <v>34</v>
      </c>
      <c r="AJ6" s="21">
        <v>35</v>
      </c>
      <c r="AK6" s="17"/>
      <c r="AL6" s="17"/>
    </row>
    <row r="7" spans="2:38" s="15" customFormat="1" ht="45" customHeight="1" x14ac:dyDescent="0.3">
      <c r="B7" s="274" t="s">
        <v>90</v>
      </c>
      <c r="C7" s="271" t="s">
        <v>91</v>
      </c>
      <c r="D7" s="271" t="s">
        <v>92</v>
      </c>
      <c r="E7" s="272" t="s">
        <v>93</v>
      </c>
      <c r="F7" s="271" t="s">
        <v>94</v>
      </c>
      <c r="G7" s="272" t="s">
        <v>95</v>
      </c>
      <c r="H7" s="271" t="s">
        <v>96</v>
      </c>
      <c r="I7" s="271" t="s">
        <v>96</v>
      </c>
      <c r="J7" s="22" t="s">
        <v>97</v>
      </c>
      <c r="K7" s="23" t="s">
        <v>98</v>
      </c>
      <c r="L7" s="24" t="s">
        <v>99</v>
      </c>
      <c r="M7" s="22">
        <v>108</v>
      </c>
      <c r="N7" s="271" t="s">
        <v>100</v>
      </c>
      <c r="O7" s="271" t="s">
        <v>101</v>
      </c>
      <c r="P7" s="308" t="s">
        <v>102</v>
      </c>
      <c r="Q7" s="271" t="s">
        <v>103</v>
      </c>
      <c r="R7" s="271" t="s">
        <v>104</v>
      </c>
      <c r="S7" s="271" t="s">
        <v>105</v>
      </c>
      <c r="T7" s="279">
        <f>U7</f>
        <v>630000</v>
      </c>
      <c r="U7" s="264">
        <f>V7+Y7</f>
        <v>630000</v>
      </c>
      <c r="V7" s="264">
        <v>315000</v>
      </c>
      <c r="W7" s="264" t="s">
        <v>106</v>
      </c>
      <c r="X7" s="264" t="s">
        <v>106</v>
      </c>
      <c r="Y7" s="264">
        <v>315000</v>
      </c>
      <c r="Z7" s="264"/>
      <c r="AA7" s="264" t="s">
        <v>106</v>
      </c>
      <c r="AB7" s="264">
        <v>0</v>
      </c>
      <c r="AC7" s="264" t="s">
        <v>107</v>
      </c>
      <c r="AD7" s="264">
        <f>U7</f>
        <v>630000</v>
      </c>
      <c r="AE7" s="264"/>
      <c r="AF7" s="264"/>
      <c r="AG7" s="264"/>
      <c r="AH7" s="285" t="s">
        <v>108</v>
      </c>
      <c r="AI7" s="285" t="s">
        <v>109</v>
      </c>
      <c r="AJ7" s="261"/>
      <c r="AK7" s="17"/>
      <c r="AL7" s="17"/>
    </row>
    <row r="8" spans="2:38" s="15" customFormat="1" ht="75" customHeight="1" x14ac:dyDescent="0.3">
      <c r="B8" s="274"/>
      <c r="C8" s="272"/>
      <c r="D8" s="272"/>
      <c r="E8" s="272"/>
      <c r="F8" s="272"/>
      <c r="G8" s="272"/>
      <c r="H8" s="272"/>
      <c r="I8" s="272"/>
      <c r="J8" s="22" t="s">
        <v>110</v>
      </c>
      <c r="K8" s="24" t="s">
        <v>111</v>
      </c>
      <c r="L8" s="25" t="s">
        <v>112</v>
      </c>
      <c r="M8" s="22">
        <v>14.97</v>
      </c>
      <c r="N8" s="272"/>
      <c r="O8" s="272"/>
      <c r="P8" s="272"/>
      <c r="Q8" s="272"/>
      <c r="R8" s="272"/>
      <c r="S8" s="272"/>
      <c r="T8" s="280"/>
      <c r="U8" s="265"/>
      <c r="V8" s="265"/>
      <c r="W8" s="265"/>
      <c r="X8" s="265"/>
      <c r="Y8" s="265"/>
      <c r="Z8" s="265"/>
      <c r="AA8" s="265"/>
      <c r="AB8" s="265"/>
      <c r="AC8" s="265"/>
      <c r="AD8" s="265"/>
      <c r="AE8" s="265"/>
      <c r="AF8" s="265"/>
      <c r="AG8" s="265"/>
      <c r="AH8" s="286"/>
      <c r="AI8" s="286"/>
      <c r="AJ8" s="262"/>
      <c r="AK8" s="17"/>
      <c r="AL8" s="17"/>
    </row>
    <row r="9" spans="2:38" s="15" customFormat="1" ht="60" customHeight="1" x14ac:dyDescent="0.3">
      <c r="B9" s="274"/>
      <c r="C9" s="272"/>
      <c r="D9" s="272"/>
      <c r="E9" s="272"/>
      <c r="F9" s="272"/>
      <c r="G9" s="272"/>
      <c r="H9" s="272"/>
      <c r="I9" s="272"/>
      <c r="J9" s="22" t="s">
        <v>113</v>
      </c>
      <c r="K9" s="26" t="s">
        <v>114</v>
      </c>
      <c r="L9" s="27" t="s">
        <v>115</v>
      </c>
      <c r="M9" s="22">
        <v>84</v>
      </c>
      <c r="N9" s="272"/>
      <c r="O9" s="272"/>
      <c r="P9" s="272"/>
      <c r="Q9" s="272"/>
      <c r="R9" s="272"/>
      <c r="S9" s="272"/>
      <c r="T9" s="280"/>
      <c r="U9" s="265"/>
      <c r="V9" s="265"/>
      <c r="W9" s="265"/>
      <c r="X9" s="265"/>
      <c r="Y9" s="265"/>
      <c r="Z9" s="265"/>
      <c r="AA9" s="265"/>
      <c r="AB9" s="265"/>
      <c r="AC9" s="265"/>
      <c r="AD9" s="265"/>
      <c r="AE9" s="265"/>
      <c r="AF9" s="265"/>
      <c r="AG9" s="265"/>
      <c r="AH9" s="286"/>
      <c r="AI9" s="286"/>
      <c r="AJ9" s="262"/>
      <c r="AK9" s="17"/>
      <c r="AL9" s="17"/>
    </row>
    <row r="10" spans="2:38" s="15" customFormat="1" ht="45" customHeight="1" x14ac:dyDescent="0.3">
      <c r="B10" s="274"/>
      <c r="C10" s="272"/>
      <c r="D10" s="272"/>
      <c r="E10" s="272"/>
      <c r="F10" s="272"/>
      <c r="G10" s="272"/>
      <c r="H10" s="272"/>
      <c r="I10" s="272"/>
      <c r="J10" s="22" t="s">
        <v>116</v>
      </c>
      <c r="K10" s="23" t="s">
        <v>117</v>
      </c>
      <c r="L10" s="24" t="s">
        <v>118</v>
      </c>
      <c r="M10" s="22">
        <v>108</v>
      </c>
      <c r="N10" s="272"/>
      <c r="O10" s="272"/>
      <c r="P10" s="272"/>
      <c r="Q10" s="272"/>
      <c r="R10" s="272"/>
      <c r="S10" s="272"/>
      <c r="T10" s="280"/>
      <c r="U10" s="265"/>
      <c r="V10" s="265"/>
      <c r="W10" s="265"/>
      <c r="X10" s="265"/>
      <c r="Y10" s="265"/>
      <c r="Z10" s="265"/>
      <c r="AA10" s="265"/>
      <c r="AB10" s="265"/>
      <c r="AC10" s="265"/>
      <c r="AD10" s="265"/>
      <c r="AE10" s="265"/>
      <c r="AF10" s="265"/>
      <c r="AG10" s="265"/>
      <c r="AH10" s="286"/>
      <c r="AI10" s="286"/>
      <c r="AJ10" s="262"/>
      <c r="AK10" s="17"/>
      <c r="AL10" s="17"/>
    </row>
    <row r="11" spans="2:38" s="15" customFormat="1" ht="75" customHeight="1" x14ac:dyDescent="0.3">
      <c r="B11" s="274"/>
      <c r="C11" s="272"/>
      <c r="D11" s="272"/>
      <c r="E11" s="272"/>
      <c r="F11" s="272"/>
      <c r="G11" s="272"/>
      <c r="H11" s="272"/>
      <c r="I11" s="272"/>
      <c r="J11" s="22" t="s">
        <v>119</v>
      </c>
      <c r="K11" s="24" t="s">
        <v>120</v>
      </c>
      <c r="L11" s="25" t="s">
        <v>121</v>
      </c>
      <c r="M11" s="22">
        <v>1</v>
      </c>
      <c r="N11" s="272"/>
      <c r="O11" s="272"/>
      <c r="P11" s="272"/>
      <c r="Q11" s="272"/>
      <c r="R11" s="272"/>
      <c r="S11" s="272"/>
      <c r="T11" s="280"/>
      <c r="U11" s="265"/>
      <c r="V11" s="265"/>
      <c r="W11" s="265"/>
      <c r="X11" s="265"/>
      <c r="Y11" s="265"/>
      <c r="Z11" s="265"/>
      <c r="AA11" s="265"/>
      <c r="AB11" s="265"/>
      <c r="AC11" s="265"/>
      <c r="AD11" s="265"/>
      <c r="AE11" s="265"/>
      <c r="AF11" s="265"/>
      <c r="AG11" s="265"/>
      <c r="AH11" s="286"/>
      <c r="AI11" s="286"/>
      <c r="AJ11" s="262"/>
      <c r="AK11" s="17"/>
      <c r="AL11" s="17"/>
    </row>
    <row r="12" spans="2:38" s="15" customFormat="1" ht="43.2" x14ac:dyDescent="0.3">
      <c r="B12" s="274"/>
      <c r="C12" s="273"/>
      <c r="D12" s="273"/>
      <c r="E12" s="273"/>
      <c r="F12" s="273"/>
      <c r="G12" s="273"/>
      <c r="H12" s="273"/>
      <c r="I12" s="273"/>
      <c r="J12" s="22" t="s">
        <v>122</v>
      </c>
      <c r="K12" s="28" t="s">
        <v>123</v>
      </c>
      <c r="L12" s="25" t="s">
        <v>121</v>
      </c>
      <c r="M12" s="22">
        <v>7</v>
      </c>
      <c r="N12" s="273"/>
      <c r="O12" s="273"/>
      <c r="P12" s="273"/>
      <c r="Q12" s="273"/>
      <c r="R12" s="273"/>
      <c r="S12" s="273"/>
      <c r="T12" s="281"/>
      <c r="U12" s="266"/>
      <c r="V12" s="266"/>
      <c r="W12" s="266"/>
      <c r="X12" s="266"/>
      <c r="Y12" s="266"/>
      <c r="Z12" s="266"/>
      <c r="AA12" s="266"/>
      <c r="AB12" s="266"/>
      <c r="AC12" s="266"/>
      <c r="AD12" s="266"/>
      <c r="AE12" s="266"/>
      <c r="AF12" s="266"/>
      <c r="AG12" s="266"/>
      <c r="AH12" s="287"/>
      <c r="AI12" s="287"/>
      <c r="AJ12" s="263"/>
      <c r="AK12" s="17"/>
      <c r="AL12" s="17"/>
    </row>
    <row r="13" spans="2:38" s="15" customFormat="1" ht="60" customHeight="1" x14ac:dyDescent="0.3">
      <c r="B13" s="271" t="s">
        <v>124</v>
      </c>
      <c r="C13" s="297" t="s">
        <v>125</v>
      </c>
      <c r="D13" s="271" t="s">
        <v>126</v>
      </c>
      <c r="E13" s="271" t="s">
        <v>127</v>
      </c>
      <c r="F13" s="271" t="s">
        <v>125</v>
      </c>
      <c r="G13" s="271" t="s">
        <v>95</v>
      </c>
      <c r="H13" s="271" t="s">
        <v>96</v>
      </c>
      <c r="I13" s="271" t="s">
        <v>96</v>
      </c>
      <c r="J13" s="22" t="s">
        <v>97</v>
      </c>
      <c r="K13" s="23" t="s">
        <v>98</v>
      </c>
      <c r="L13" s="24" t="s">
        <v>99</v>
      </c>
      <c r="M13" s="29">
        <v>1168</v>
      </c>
      <c r="N13" s="294" t="s">
        <v>100</v>
      </c>
      <c r="O13" s="271" t="s">
        <v>128</v>
      </c>
      <c r="P13" s="271" t="s">
        <v>102</v>
      </c>
      <c r="Q13" s="271" t="s">
        <v>103</v>
      </c>
      <c r="R13" s="271" t="s">
        <v>104</v>
      </c>
      <c r="S13" s="271" t="s">
        <v>105</v>
      </c>
      <c r="T13" s="270">
        <f>U13</f>
        <v>165000</v>
      </c>
      <c r="U13" s="264">
        <f>V13+Y13</f>
        <v>165000</v>
      </c>
      <c r="V13" s="264">
        <v>82500</v>
      </c>
      <c r="W13" s="264" t="s">
        <v>106</v>
      </c>
      <c r="X13" s="264" t="s">
        <v>106</v>
      </c>
      <c r="Y13" s="264">
        <v>82500</v>
      </c>
      <c r="Z13" s="264"/>
      <c r="AA13" s="264" t="s">
        <v>106</v>
      </c>
      <c r="AB13" s="264">
        <v>0</v>
      </c>
      <c r="AC13" s="264" t="s">
        <v>107</v>
      </c>
      <c r="AD13" s="264">
        <f>U13</f>
        <v>165000</v>
      </c>
      <c r="AE13" s="264"/>
      <c r="AF13" s="264"/>
      <c r="AG13" s="264"/>
      <c r="AH13" s="276">
        <v>45170</v>
      </c>
      <c r="AI13" s="300">
        <v>45231</v>
      </c>
      <c r="AJ13" s="261"/>
      <c r="AK13" s="17"/>
      <c r="AL13" s="17"/>
    </row>
    <row r="14" spans="2:38" s="15" customFormat="1" ht="45" customHeight="1" x14ac:dyDescent="0.3">
      <c r="B14" s="272"/>
      <c r="C14" s="298"/>
      <c r="D14" s="272"/>
      <c r="E14" s="272"/>
      <c r="F14" s="272"/>
      <c r="G14" s="272"/>
      <c r="H14" s="272"/>
      <c r="I14" s="272"/>
      <c r="J14" s="22" t="s">
        <v>129</v>
      </c>
      <c r="K14" s="23" t="s">
        <v>130</v>
      </c>
      <c r="L14" s="24" t="s">
        <v>131</v>
      </c>
      <c r="M14" s="22">
        <v>50</v>
      </c>
      <c r="N14" s="295"/>
      <c r="O14" s="272"/>
      <c r="P14" s="272"/>
      <c r="Q14" s="272"/>
      <c r="R14" s="272"/>
      <c r="S14" s="272"/>
      <c r="T14" s="270"/>
      <c r="U14" s="265"/>
      <c r="V14" s="265"/>
      <c r="W14" s="265"/>
      <c r="X14" s="265"/>
      <c r="Y14" s="265"/>
      <c r="Z14" s="265"/>
      <c r="AA14" s="265"/>
      <c r="AB14" s="265"/>
      <c r="AC14" s="265"/>
      <c r="AD14" s="265"/>
      <c r="AE14" s="265"/>
      <c r="AF14" s="265"/>
      <c r="AG14" s="265"/>
      <c r="AH14" s="277"/>
      <c r="AI14" s="301"/>
      <c r="AJ14" s="262"/>
      <c r="AK14" s="17"/>
      <c r="AL14" s="17"/>
    </row>
    <row r="15" spans="2:38" s="15" customFormat="1" ht="35.1" customHeight="1" x14ac:dyDescent="0.3">
      <c r="B15" s="272"/>
      <c r="C15" s="299"/>
      <c r="D15" s="273"/>
      <c r="E15" s="273"/>
      <c r="F15" s="273"/>
      <c r="G15" s="272"/>
      <c r="H15" s="273"/>
      <c r="I15" s="273"/>
      <c r="J15" s="22" t="s">
        <v>116</v>
      </c>
      <c r="K15" s="23" t="s">
        <v>117</v>
      </c>
      <c r="L15" s="24" t="s">
        <v>118</v>
      </c>
      <c r="M15" s="29">
        <v>1440</v>
      </c>
      <c r="N15" s="296"/>
      <c r="O15" s="273"/>
      <c r="P15" s="273"/>
      <c r="Q15" s="273"/>
      <c r="R15" s="273"/>
      <c r="S15" s="273"/>
      <c r="T15" s="270"/>
      <c r="U15" s="266"/>
      <c r="V15" s="266"/>
      <c r="W15" s="266"/>
      <c r="X15" s="266"/>
      <c r="Y15" s="266"/>
      <c r="Z15" s="266"/>
      <c r="AA15" s="266"/>
      <c r="AB15" s="266"/>
      <c r="AC15" s="266"/>
      <c r="AD15" s="266"/>
      <c r="AE15" s="266"/>
      <c r="AF15" s="266"/>
      <c r="AG15" s="266"/>
      <c r="AH15" s="277"/>
      <c r="AI15" s="301"/>
      <c r="AJ15" s="263"/>
      <c r="AK15" s="17"/>
      <c r="AL15" s="17"/>
    </row>
    <row r="16" spans="2:38" s="15" customFormat="1" ht="45" customHeight="1" x14ac:dyDescent="0.3">
      <c r="B16" s="271" t="s">
        <v>132</v>
      </c>
      <c r="C16" s="271" t="s">
        <v>133</v>
      </c>
      <c r="D16" s="274" t="s">
        <v>134</v>
      </c>
      <c r="E16" s="274" t="s">
        <v>135</v>
      </c>
      <c r="F16" s="271" t="s">
        <v>136</v>
      </c>
      <c r="G16" s="271" t="s">
        <v>95</v>
      </c>
      <c r="H16" s="271" t="s">
        <v>96</v>
      </c>
      <c r="I16" s="271" t="s">
        <v>96</v>
      </c>
      <c r="J16" s="22" t="s">
        <v>137</v>
      </c>
      <c r="K16" s="23" t="s">
        <v>98</v>
      </c>
      <c r="L16" s="24" t="s">
        <v>99</v>
      </c>
      <c r="M16" s="29">
        <v>2148</v>
      </c>
      <c r="N16" s="294" t="s">
        <v>100</v>
      </c>
      <c r="O16" s="271" t="s">
        <v>138</v>
      </c>
      <c r="P16" s="274" t="s">
        <v>102</v>
      </c>
      <c r="Q16" s="274" t="s">
        <v>103</v>
      </c>
      <c r="R16" s="274" t="s">
        <v>104</v>
      </c>
      <c r="S16" s="274" t="s">
        <v>105</v>
      </c>
      <c r="T16" s="264">
        <f>U16</f>
        <v>2495374</v>
      </c>
      <c r="U16" s="264">
        <f>V16+Y16</f>
        <v>2495374</v>
      </c>
      <c r="V16" s="264">
        <v>1250000</v>
      </c>
      <c r="W16" s="264" t="s">
        <v>106</v>
      </c>
      <c r="X16" s="264" t="s">
        <v>106</v>
      </c>
      <c r="Y16" s="264">
        <v>1245374</v>
      </c>
      <c r="Z16" s="264"/>
      <c r="AA16" s="264" t="s">
        <v>106</v>
      </c>
      <c r="AB16" s="264">
        <v>4626</v>
      </c>
      <c r="AC16" s="264" t="s">
        <v>107</v>
      </c>
      <c r="AD16" s="264">
        <f>U16</f>
        <v>2495374</v>
      </c>
      <c r="AE16" s="264"/>
      <c r="AF16" s="264"/>
      <c r="AG16" s="270"/>
      <c r="AH16" s="276">
        <v>45200</v>
      </c>
      <c r="AI16" s="300">
        <v>45261</v>
      </c>
      <c r="AJ16" s="261"/>
      <c r="AK16" s="17"/>
      <c r="AL16" s="17"/>
    </row>
    <row r="17" spans="2:38" s="15" customFormat="1" ht="75" customHeight="1" x14ac:dyDescent="0.3">
      <c r="B17" s="272"/>
      <c r="C17" s="272"/>
      <c r="D17" s="274"/>
      <c r="E17" s="274"/>
      <c r="F17" s="272"/>
      <c r="G17" s="272"/>
      <c r="H17" s="272"/>
      <c r="I17" s="272"/>
      <c r="J17" s="22" t="s">
        <v>139</v>
      </c>
      <c r="K17" s="24" t="s">
        <v>111</v>
      </c>
      <c r="L17" s="25" t="s">
        <v>140</v>
      </c>
      <c r="M17" s="22">
        <v>27.27</v>
      </c>
      <c r="N17" s="295"/>
      <c r="O17" s="272"/>
      <c r="P17" s="274"/>
      <c r="Q17" s="274"/>
      <c r="R17" s="274"/>
      <c r="S17" s="274"/>
      <c r="T17" s="265"/>
      <c r="U17" s="265"/>
      <c r="V17" s="265"/>
      <c r="W17" s="265"/>
      <c r="X17" s="265"/>
      <c r="Y17" s="265"/>
      <c r="Z17" s="265"/>
      <c r="AA17" s="265"/>
      <c r="AB17" s="265"/>
      <c r="AC17" s="265"/>
      <c r="AD17" s="265"/>
      <c r="AE17" s="265"/>
      <c r="AF17" s="265"/>
      <c r="AG17" s="270"/>
      <c r="AH17" s="277"/>
      <c r="AI17" s="301"/>
      <c r="AJ17" s="262"/>
      <c r="AK17" s="17"/>
      <c r="AL17" s="17"/>
    </row>
    <row r="18" spans="2:38" s="15" customFormat="1" ht="45" customHeight="1" x14ac:dyDescent="0.3">
      <c r="B18" s="272"/>
      <c r="C18" s="272"/>
      <c r="D18" s="274"/>
      <c r="E18" s="274"/>
      <c r="F18" s="272"/>
      <c r="G18" s="272"/>
      <c r="H18" s="272"/>
      <c r="I18" s="272"/>
      <c r="J18" s="22" t="s">
        <v>141</v>
      </c>
      <c r="K18" s="26" t="s">
        <v>142</v>
      </c>
      <c r="L18" s="27" t="s">
        <v>99</v>
      </c>
      <c r="M18" s="22">
        <v>365</v>
      </c>
      <c r="N18" s="295"/>
      <c r="O18" s="272"/>
      <c r="P18" s="274"/>
      <c r="Q18" s="274"/>
      <c r="R18" s="274"/>
      <c r="S18" s="274"/>
      <c r="T18" s="265"/>
      <c r="U18" s="265"/>
      <c r="V18" s="265"/>
      <c r="W18" s="265"/>
      <c r="X18" s="265"/>
      <c r="Y18" s="265"/>
      <c r="Z18" s="265"/>
      <c r="AA18" s="265"/>
      <c r="AB18" s="265"/>
      <c r="AC18" s="265"/>
      <c r="AD18" s="265"/>
      <c r="AE18" s="265"/>
      <c r="AF18" s="265"/>
      <c r="AG18" s="270"/>
      <c r="AH18" s="277"/>
      <c r="AI18" s="301"/>
      <c r="AJ18" s="262"/>
      <c r="AK18" s="17"/>
      <c r="AL18" s="17"/>
    </row>
    <row r="19" spans="2:38" s="15" customFormat="1" ht="45" customHeight="1" x14ac:dyDescent="0.3">
      <c r="B19" s="272"/>
      <c r="C19" s="272"/>
      <c r="D19" s="274"/>
      <c r="E19" s="274"/>
      <c r="F19" s="272"/>
      <c r="G19" s="272"/>
      <c r="H19" s="272"/>
      <c r="I19" s="272"/>
      <c r="J19" s="30" t="s">
        <v>129</v>
      </c>
      <c r="K19" s="23" t="s">
        <v>130</v>
      </c>
      <c r="L19" s="24" t="s">
        <v>131</v>
      </c>
      <c r="M19" s="22">
        <v>80</v>
      </c>
      <c r="N19" s="295"/>
      <c r="O19" s="272"/>
      <c r="P19" s="274"/>
      <c r="Q19" s="274"/>
      <c r="R19" s="274"/>
      <c r="S19" s="274"/>
      <c r="T19" s="265"/>
      <c r="U19" s="265"/>
      <c r="V19" s="265"/>
      <c r="W19" s="265"/>
      <c r="X19" s="265"/>
      <c r="Y19" s="265"/>
      <c r="Z19" s="265"/>
      <c r="AA19" s="265"/>
      <c r="AB19" s="265"/>
      <c r="AC19" s="265"/>
      <c r="AD19" s="265"/>
      <c r="AE19" s="265"/>
      <c r="AF19" s="265"/>
      <c r="AG19" s="270"/>
      <c r="AH19" s="277"/>
      <c r="AI19" s="301"/>
      <c r="AJ19" s="262"/>
      <c r="AK19" s="17"/>
      <c r="AL19" s="17"/>
    </row>
    <row r="20" spans="2:38" s="15" customFormat="1" ht="45" customHeight="1" x14ac:dyDescent="0.3">
      <c r="B20" s="272"/>
      <c r="C20" s="272"/>
      <c r="D20" s="274"/>
      <c r="E20" s="274"/>
      <c r="F20" s="272"/>
      <c r="G20" s="272"/>
      <c r="H20" s="272"/>
      <c r="I20" s="272"/>
      <c r="J20" s="22" t="s">
        <v>116</v>
      </c>
      <c r="K20" s="23" t="s">
        <v>117</v>
      </c>
      <c r="L20" s="24" t="s">
        <v>118</v>
      </c>
      <c r="M20" s="29">
        <v>2148</v>
      </c>
      <c r="N20" s="295"/>
      <c r="O20" s="272"/>
      <c r="P20" s="274"/>
      <c r="Q20" s="274"/>
      <c r="R20" s="274"/>
      <c r="S20" s="274"/>
      <c r="T20" s="265"/>
      <c r="U20" s="265"/>
      <c r="V20" s="265"/>
      <c r="W20" s="265"/>
      <c r="X20" s="265"/>
      <c r="Y20" s="265"/>
      <c r="Z20" s="265"/>
      <c r="AA20" s="265"/>
      <c r="AB20" s="265"/>
      <c r="AC20" s="265"/>
      <c r="AD20" s="265"/>
      <c r="AE20" s="265"/>
      <c r="AF20" s="265"/>
      <c r="AG20" s="270"/>
      <c r="AH20" s="277"/>
      <c r="AI20" s="301"/>
      <c r="AJ20" s="262"/>
      <c r="AK20" s="17"/>
      <c r="AL20" s="17"/>
    </row>
    <row r="21" spans="2:38" s="15" customFormat="1" ht="75" customHeight="1" x14ac:dyDescent="0.3">
      <c r="B21" s="272"/>
      <c r="C21" s="272"/>
      <c r="D21" s="274"/>
      <c r="E21" s="274"/>
      <c r="F21" s="272"/>
      <c r="G21" s="272"/>
      <c r="H21" s="272"/>
      <c r="I21" s="272"/>
      <c r="J21" s="22" t="s">
        <v>143</v>
      </c>
      <c r="K21" s="24" t="s">
        <v>120</v>
      </c>
      <c r="L21" s="25" t="s">
        <v>121</v>
      </c>
      <c r="M21" s="22">
        <v>2</v>
      </c>
      <c r="N21" s="295"/>
      <c r="O21" s="272"/>
      <c r="P21" s="274"/>
      <c r="Q21" s="274"/>
      <c r="R21" s="274"/>
      <c r="S21" s="274"/>
      <c r="T21" s="265"/>
      <c r="U21" s="265"/>
      <c r="V21" s="265"/>
      <c r="W21" s="265"/>
      <c r="X21" s="265"/>
      <c r="Y21" s="265"/>
      <c r="Z21" s="265"/>
      <c r="AA21" s="265"/>
      <c r="AB21" s="265"/>
      <c r="AC21" s="265"/>
      <c r="AD21" s="265"/>
      <c r="AE21" s="265"/>
      <c r="AF21" s="265"/>
      <c r="AG21" s="270"/>
      <c r="AH21" s="277"/>
      <c r="AI21" s="301"/>
      <c r="AJ21" s="262"/>
      <c r="AK21" s="17"/>
      <c r="AL21" s="17"/>
    </row>
    <row r="22" spans="2:38" s="15" customFormat="1" ht="45" customHeight="1" x14ac:dyDescent="0.3">
      <c r="B22" s="272"/>
      <c r="C22" s="272"/>
      <c r="D22" s="274"/>
      <c r="E22" s="274"/>
      <c r="F22" s="272"/>
      <c r="G22" s="272"/>
      <c r="H22" s="272"/>
      <c r="I22" s="272"/>
      <c r="J22" s="22" t="s">
        <v>144</v>
      </c>
      <c r="K22" s="26" t="s">
        <v>145</v>
      </c>
      <c r="L22" s="27" t="s">
        <v>118</v>
      </c>
      <c r="M22" s="22">
        <v>365</v>
      </c>
      <c r="N22" s="295"/>
      <c r="O22" s="272"/>
      <c r="P22" s="274"/>
      <c r="Q22" s="274"/>
      <c r="R22" s="274"/>
      <c r="S22" s="274"/>
      <c r="T22" s="265"/>
      <c r="U22" s="265"/>
      <c r="V22" s="265"/>
      <c r="W22" s="265"/>
      <c r="X22" s="265"/>
      <c r="Y22" s="265"/>
      <c r="Z22" s="265"/>
      <c r="AA22" s="265"/>
      <c r="AB22" s="265"/>
      <c r="AC22" s="265"/>
      <c r="AD22" s="265"/>
      <c r="AE22" s="265"/>
      <c r="AF22" s="265"/>
      <c r="AG22" s="270"/>
      <c r="AH22" s="277"/>
      <c r="AI22" s="301"/>
      <c r="AJ22" s="262"/>
      <c r="AK22" s="17"/>
      <c r="AL22" s="17"/>
    </row>
    <row r="23" spans="2:38" s="15" customFormat="1" ht="30" customHeight="1" x14ac:dyDescent="0.3">
      <c r="B23" s="273"/>
      <c r="C23" s="272"/>
      <c r="D23" s="274"/>
      <c r="E23" s="274"/>
      <c r="F23" s="273"/>
      <c r="G23" s="273"/>
      <c r="H23" s="273"/>
      <c r="I23" s="273"/>
      <c r="J23" s="22" t="s">
        <v>146</v>
      </c>
      <c r="K23" s="26" t="s">
        <v>147</v>
      </c>
      <c r="L23" s="27" t="s">
        <v>121</v>
      </c>
      <c r="M23" s="22">
        <v>30</v>
      </c>
      <c r="N23" s="296"/>
      <c r="O23" s="273"/>
      <c r="P23" s="274"/>
      <c r="Q23" s="274"/>
      <c r="R23" s="274"/>
      <c r="S23" s="274"/>
      <c r="T23" s="265"/>
      <c r="U23" s="266"/>
      <c r="V23" s="266"/>
      <c r="W23" s="266"/>
      <c r="X23" s="266"/>
      <c r="Y23" s="266"/>
      <c r="Z23" s="266"/>
      <c r="AA23" s="266"/>
      <c r="AB23" s="266"/>
      <c r="AC23" s="266"/>
      <c r="AD23" s="266"/>
      <c r="AE23" s="266"/>
      <c r="AF23" s="266"/>
      <c r="AG23" s="270"/>
      <c r="AH23" s="277"/>
      <c r="AI23" s="302"/>
      <c r="AJ23" s="263"/>
      <c r="AK23" s="17"/>
      <c r="AL23" s="17"/>
    </row>
    <row r="24" spans="2:38" s="15" customFormat="1" ht="60" customHeight="1" x14ac:dyDescent="0.3">
      <c r="B24" s="271" t="s">
        <v>148</v>
      </c>
      <c r="C24" s="274" t="s">
        <v>149</v>
      </c>
      <c r="D24" s="271" t="s">
        <v>134</v>
      </c>
      <c r="E24" s="271" t="s">
        <v>150</v>
      </c>
      <c r="F24" s="271" t="s">
        <v>151</v>
      </c>
      <c r="G24" s="271" t="s">
        <v>95</v>
      </c>
      <c r="H24" s="271" t="s">
        <v>96</v>
      </c>
      <c r="I24" s="271" t="s">
        <v>96</v>
      </c>
      <c r="J24" s="22" t="s">
        <v>152</v>
      </c>
      <c r="K24" s="23" t="s">
        <v>98</v>
      </c>
      <c r="L24" s="24" t="s">
        <v>99</v>
      </c>
      <c r="M24" s="31">
        <v>2354</v>
      </c>
      <c r="N24" s="294" t="s">
        <v>100</v>
      </c>
      <c r="O24" s="271" t="s">
        <v>153</v>
      </c>
      <c r="P24" s="271" t="s">
        <v>102</v>
      </c>
      <c r="Q24" s="271" t="s">
        <v>103</v>
      </c>
      <c r="R24" s="271" t="s">
        <v>104</v>
      </c>
      <c r="S24" s="271" t="s">
        <v>105</v>
      </c>
      <c r="T24" s="270">
        <f>U24</f>
        <v>3676398</v>
      </c>
      <c r="U24" s="264">
        <f>V24+Y24</f>
        <v>3676398</v>
      </c>
      <c r="V24" s="264">
        <v>1841606.5</v>
      </c>
      <c r="W24" s="264" t="s">
        <v>106</v>
      </c>
      <c r="X24" s="264" t="s">
        <v>106</v>
      </c>
      <c r="Y24" s="264">
        <v>1834791.5</v>
      </c>
      <c r="Z24" s="264"/>
      <c r="AA24" s="264" t="s">
        <v>106</v>
      </c>
      <c r="AB24" s="264">
        <v>6815</v>
      </c>
      <c r="AC24" s="264" t="s">
        <v>107</v>
      </c>
      <c r="AD24" s="264">
        <f>U24</f>
        <v>3676398</v>
      </c>
      <c r="AE24" s="264"/>
      <c r="AF24" s="264"/>
      <c r="AG24" s="264"/>
      <c r="AH24" s="304">
        <v>45170</v>
      </c>
      <c r="AI24" s="300">
        <v>45231</v>
      </c>
      <c r="AJ24" s="261"/>
      <c r="AK24" s="17"/>
      <c r="AL24" s="17"/>
    </row>
    <row r="25" spans="2:38" s="15" customFormat="1" ht="75" customHeight="1" x14ac:dyDescent="0.3">
      <c r="B25" s="272"/>
      <c r="C25" s="274"/>
      <c r="D25" s="272"/>
      <c r="E25" s="272"/>
      <c r="F25" s="272"/>
      <c r="G25" s="272"/>
      <c r="H25" s="272"/>
      <c r="I25" s="272"/>
      <c r="J25" s="22" t="s">
        <v>110</v>
      </c>
      <c r="K25" s="24" t="s">
        <v>111</v>
      </c>
      <c r="L25" s="25" t="s">
        <v>140</v>
      </c>
      <c r="M25" s="28">
        <v>60</v>
      </c>
      <c r="N25" s="295"/>
      <c r="O25" s="272"/>
      <c r="P25" s="272"/>
      <c r="Q25" s="272"/>
      <c r="R25" s="272"/>
      <c r="S25" s="272"/>
      <c r="T25" s="270"/>
      <c r="U25" s="265"/>
      <c r="V25" s="265"/>
      <c r="W25" s="265"/>
      <c r="X25" s="265"/>
      <c r="Y25" s="265"/>
      <c r="Z25" s="265"/>
      <c r="AA25" s="265"/>
      <c r="AB25" s="265"/>
      <c r="AC25" s="265"/>
      <c r="AD25" s="265"/>
      <c r="AE25" s="265"/>
      <c r="AF25" s="265"/>
      <c r="AG25" s="265"/>
      <c r="AH25" s="304"/>
      <c r="AI25" s="301"/>
      <c r="AJ25" s="262"/>
      <c r="AK25" s="17"/>
      <c r="AL25" s="17"/>
    </row>
    <row r="26" spans="2:38" s="15" customFormat="1" ht="60" customHeight="1" x14ac:dyDescent="0.3">
      <c r="B26" s="272"/>
      <c r="C26" s="274"/>
      <c r="D26" s="272"/>
      <c r="E26" s="272"/>
      <c r="F26" s="272"/>
      <c r="G26" s="272"/>
      <c r="H26" s="272"/>
      <c r="I26" s="272"/>
      <c r="J26" s="22" t="s">
        <v>154</v>
      </c>
      <c r="K26" s="28" t="s">
        <v>114</v>
      </c>
      <c r="L26" s="28" t="s">
        <v>155</v>
      </c>
      <c r="M26" s="28">
        <v>32</v>
      </c>
      <c r="N26" s="295"/>
      <c r="O26" s="272"/>
      <c r="P26" s="272"/>
      <c r="Q26" s="272"/>
      <c r="R26" s="272"/>
      <c r="S26" s="272"/>
      <c r="T26" s="270"/>
      <c r="U26" s="265"/>
      <c r="V26" s="265"/>
      <c r="W26" s="265"/>
      <c r="X26" s="265"/>
      <c r="Y26" s="265"/>
      <c r="Z26" s="265"/>
      <c r="AA26" s="265"/>
      <c r="AB26" s="265"/>
      <c r="AC26" s="265"/>
      <c r="AD26" s="265"/>
      <c r="AE26" s="265"/>
      <c r="AF26" s="265"/>
      <c r="AG26" s="265"/>
      <c r="AH26" s="304"/>
      <c r="AI26" s="301"/>
      <c r="AJ26" s="262"/>
      <c r="AK26" s="17"/>
      <c r="AL26" s="17"/>
    </row>
    <row r="27" spans="2:38" s="15" customFormat="1" ht="45" customHeight="1" x14ac:dyDescent="0.3">
      <c r="B27" s="272"/>
      <c r="C27" s="274"/>
      <c r="D27" s="272"/>
      <c r="E27" s="272"/>
      <c r="F27" s="272"/>
      <c r="G27" s="272"/>
      <c r="H27" s="272"/>
      <c r="I27" s="272"/>
      <c r="J27" s="22" t="s">
        <v>156</v>
      </c>
      <c r="K27" s="23" t="s">
        <v>130</v>
      </c>
      <c r="L27" s="24" t="s">
        <v>131</v>
      </c>
      <c r="M27" s="28">
        <v>882</v>
      </c>
      <c r="N27" s="295"/>
      <c r="O27" s="272"/>
      <c r="P27" s="272"/>
      <c r="Q27" s="272"/>
      <c r="R27" s="272"/>
      <c r="S27" s="272"/>
      <c r="T27" s="270"/>
      <c r="U27" s="265"/>
      <c r="V27" s="265"/>
      <c r="W27" s="265"/>
      <c r="X27" s="265"/>
      <c r="Y27" s="265"/>
      <c r="Z27" s="265"/>
      <c r="AA27" s="265"/>
      <c r="AB27" s="265"/>
      <c r="AC27" s="265"/>
      <c r="AD27" s="265"/>
      <c r="AE27" s="265"/>
      <c r="AF27" s="265"/>
      <c r="AG27" s="265"/>
      <c r="AH27" s="304"/>
      <c r="AI27" s="301"/>
      <c r="AJ27" s="262"/>
      <c r="AK27" s="17"/>
      <c r="AL27" s="17"/>
    </row>
    <row r="28" spans="2:38" s="15" customFormat="1" ht="45" customHeight="1" x14ac:dyDescent="0.3">
      <c r="B28" s="272"/>
      <c r="C28" s="274"/>
      <c r="D28" s="272"/>
      <c r="E28" s="272"/>
      <c r="F28" s="272"/>
      <c r="G28" s="272"/>
      <c r="H28" s="272"/>
      <c r="I28" s="272"/>
      <c r="J28" s="22" t="s">
        <v>157</v>
      </c>
      <c r="K28" s="23" t="s">
        <v>117</v>
      </c>
      <c r="L28" s="24" t="s">
        <v>118</v>
      </c>
      <c r="M28" s="31">
        <v>2354</v>
      </c>
      <c r="N28" s="295"/>
      <c r="O28" s="272"/>
      <c r="P28" s="272"/>
      <c r="Q28" s="272"/>
      <c r="R28" s="272"/>
      <c r="S28" s="272"/>
      <c r="T28" s="270"/>
      <c r="U28" s="265"/>
      <c r="V28" s="265"/>
      <c r="W28" s="265"/>
      <c r="X28" s="265"/>
      <c r="Y28" s="265"/>
      <c r="Z28" s="265"/>
      <c r="AA28" s="265"/>
      <c r="AB28" s="265"/>
      <c r="AC28" s="265"/>
      <c r="AD28" s="265"/>
      <c r="AE28" s="265"/>
      <c r="AF28" s="265"/>
      <c r="AG28" s="265"/>
      <c r="AH28" s="304"/>
      <c r="AI28" s="301"/>
      <c r="AJ28" s="262"/>
      <c r="AK28" s="17"/>
      <c r="AL28" s="17"/>
    </row>
    <row r="29" spans="2:38" s="15" customFormat="1" ht="75" customHeight="1" x14ac:dyDescent="0.3">
      <c r="B29" s="272"/>
      <c r="C29" s="274"/>
      <c r="D29" s="272"/>
      <c r="E29" s="272"/>
      <c r="F29" s="272"/>
      <c r="G29" s="272"/>
      <c r="H29" s="272"/>
      <c r="I29" s="272"/>
      <c r="J29" s="22" t="s">
        <v>143</v>
      </c>
      <c r="K29" s="24" t="s">
        <v>120</v>
      </c>
      <c r="L29" s="25" t="s">
        <v>121</v>
      </c>
      <c r="M29" s="28">
        <v>3</v>
      </c>
      <c r="N29" s="295"/>
      <c r="O29" s="272"/>
      <c r="P29" s="272"/>
      <c r="Q29" s="272"/>
      <c r="R29" s="272"/>
      <c r="S29" s="272"/>
      <c r="T29" s="270"/>
      <c r="U29" s="265"/>
      <c r="V29" s="265"/>
      <c r="W29" s="265"/>
      <c r="X29" s="265"/>
      <c r="Y29" s="265"/>
      <c r="Z29" s="265"/>
      <c r="AA29" s="265"/>
      <c r="AB29" s="265"/>
      <c r="AC29" s="265"/>
      <c r="AD29" s="265"/>
      <c r="AE29" s="265"/>
      <c r="AF29" s="265"/>
      <c r="AG29" s="265"/>
      <c r="AH29" s="304"/>
      <c r="AI29" s="301"/>
      <c r="AJ29" s="262"/>
      <c r="AK29" s="17"/>
      <c r="AL29" s="17"/>
    </row>
    <row r="30" spans="2:38" s="15" customFormat="1" ht="43.2" x14ac:dyDescent="0.3">
      <c r="B30" s="273"/>
      <c r="C30" s="274"/>
      <c r="D30" s="273"/>
      <c r="E30" s="273"/>
      <c r="F30" s="273"/>
      <c r="G30" s="273"/>
      <c r="H30" s="273"/>
      <c r="I30" s="273"/>
      <c r="J30" s="22" t="s">
        <v>122</v>
      </c>
      <c r="K30" s="28" t="s">
        <v>123</v>
      </c>
      <c r="L30" s="25" t="s">
        <v>121</v>
      </c>
      <c r="M30" s="28">
        <v>4</v>
      </c>
      <c r="N30" s="296"/>
      <c r="O30" s="273"/>
      <c r="P30" s="273"/>
      <c r="Q30" s="273"/>
      <c r="R30" s="273"/>
      <c r="S30" s="273"/>
      <c r="T30" s="270"/>
      <c r="U30" s="266"/>
      <c r="V30" s="266"/>
      <c r="W30" s="266"/>
      <c r="X30" s="266"/>
      <c r="Y30" s="266"/>
      <c r="Z30" s="266"/>
      <c r="AA30" s="266"/>
      <c r="AB30" s="266"/>
      <c r="AC30" s="266"/>
      <c r="AD30" s="266"/>
      <c r="AE30" s="266"/>
      <c r="AF30" s="266"/>
      <c r="AG30" s="266"/>
      <c r="AH30" s="304"/>
      <c r="AI30" s="302"/>
      <c r="AJ30" s="263"/>
      <c r="AK30" s="17"/>
      <c r="AL30" s="17"/>
    </row>
    <row r="31" spans="2:38" s="15" customFormat="1" ht="45" customHeight="1" x14ac:dyDescent="0.3">
      <c r="B31" s="271" t="s">
        <v>158</v>
      </c>
      <c r="C31" s="274" t="s">
        <v>159</v>
      </c>
      <c r="D31" s="274" t="s">
        <v>92</v>
      </c>
      <c r="E31" s="274" t="s">
        <v>93</v>
      </c>
      <c r="F31" s="271" t="s">
        <v>160</v>
      </c>
      <c r="G31" s="271" t="s">
        <v>95</v>
      </c>
      <c r="H31" s="271" t="s">
        <v>96</v>
      </c>
      <c r="I31" s="271" t="s">
        <v>96</v>
      </c>
      <c r="J31" s="32" t="s">
        <v>161</v>
      </c>
      <c r="K31" s="26" t="s">
        <v>142</v>
      </c>
      <c r="L31" s="27" t="s">
        <v>162</v>
      </c>
      <c r="M31" s="22">
        <v>159</v>
      </c>
      <c r="N31" s="271" t="s">
        <v>100</v>
      </c>
      <c r="O31" s="271" t="s">
        <v>163</v>
      </c>
      <c r="P31" s="271" t="s">
        <v>102</v>
      </c>
      <c r="Q31" s="271" t="s">
        <v>103</v>
      </c>
      <c r="R31" s="271" t="s">
        <v>104</v>
      </c>
      <c r="S31" s="271" t="s">
        <v>105</v>
      </c>
      <c r="T31" s="264">
        <f>U31</f>
        <v>2292599</v>
      </c>
      <c r="U31" s="264">
        <f>V31+Y31</f>
        <v>2292599</v>
      </c>
      <c r="V31" s="264">
        <v>1150000</v>
      </c>
      <c r="W31" s="264" t="s">
        <v>106</v>
      </c>
      <c r="X31" s="264" t="s">
        <v>106</v>
      </c>
      <c r="Y31" s="264">
        <v>1142599</v>
      </c>
      <c r="Z31" s="264"/>
      <c r="AA31" s="264" t="s">
        <v>106</v>
      </c>
      <c r="AB31" s="264">
        <v>7401</v>
      </c>
      <c r="AC31" s="264" t="s">
        <v>107</v>
      </c>
      <c r="AD31" s="264">
        <f>U31</f>
        <v>2292599</v>
      </c>
      <c r="AE31" s="264"/>
      <c r="AF31" s="264"/>
      <c r="AG31" s="264"/>
      <c r="AH31" s="304">
        <v>45170</v>
      </c>
      <c r="AI31" s="305">
        <v>45231</v>
      </c>
      <c r="AJ31" s="303"/>
      <c r="AK31" s="17"/>
      <c r="AL31" s="17"/>
    </row>
    <row r="32" spans="2:38" s="15" customFormat="1" ht="45" customHeight="1" x14ac:dyDescent="0.3">
      <c r="B32" s="272"/>
      <c r="C32" s="274"/>
      <c r="D32" s="274"/>
      <c r="E32" s="274"/>
      <c r="F32" s="272"/>
      <c r="G32" s="272"/>
      <c r="H32" s="272"/>
      <c r="I32" s="272"/>
      <c r="J32" s="32" t="s">
        <v>144</v>
      </c>
      <c r="K32" s="26" t="s">
        <v>145</v>
      </c>
      <c r="L32" s="27" t="s">
        <v>164</v>
      </c>
      <c r="M32" s="22">
        <v>401</v>
      </c>
      <c r="N32" s="272"/>
      <c r="O32" s="272"/>
      <c r="P32" s="272"/>
      <c r="Q32" s="272"/>
      <c r="R32" s="272"/>
      <c r="S32" s="272"/>
      <c r="T32" s="265"/>
      <c r="U32" s="265"/>
      <c r="V32" s="265"/>
      <c r="W32" s="265"/>
      <c r="X32" s="265"/>
      <c r="Y32" s="265"/>
      <c r="Z32" s="265"/>
      <c r="AA32" s="265"/>
      <c r="AB32" s="265"/>
      <c r="AC32" s="265"/>
      <c r="AD32" s="265"/>
      <c r="AE32" s="265"/>
      <c r="AF32" s="265"/>
      <c r="AG32" s="265"/>
      <c r="AH32" s="304"/>
      <c r="AI32" s="305"/>
      <c r="AJ32" s="303"/>
      <c r="AK32" s="17"/>
      <c r="AL32" s="17"/>
    </row>
    <row r="33" spans="2:38" s="15" customFormat="1" ht="30" customHeight="1" x14ac:dyDescent="0.3">
      <c r="B33" s="273"/>
      <c r="C33" s="274"/>
      <c r="D33" s="274"/>
      <c r="E33" s="274"/>
      <c r="F33" s="273"/>
      <c r="G33" s="272"/>
      <c r="H33" s="273"/>
      <c r="I33" s="273"/>
      <c r="J33" s="32" t="s">
        <v>146</v>
      </c>
      <c r="K33" s="26" t="s">
        <v>147</v>
      </c>
      <c r="L33" s="27" t="s">
        <v>165</v>
      </c>
      <c r="M33" s="22">
        <v>40</v>
      </c>
      <c r="N33" s="273"/>
      <c r="O33" s="273"/>
      <c r="P33" s="273"/>
      <c r="Q33" s="273"/>
      <c r="R33" s="273"/>
      <c r="S33" s="273"/>
      <c r="T33" s="266"/>
      <c r="U33" s="266"/>
      <c r="V33" s="266"/>
      <c r="W33" s="266"/>
      <c r="X33" s="266"/>
      <c r="Y33" s="266"/>
      <c r="Z33" s="266"/>
      <c r="AA33" s="266"/>
      <c r="AB33" s="266"/>
      <c r="AC33" s="266"/>
      <c r="AD33" s="266"/>
      <c r="AE33" s="266"/>
      <c r="AF33" s="266"/>
      <c r="AG33" s="266"/>
      <c r="AH33" s="304"/>
      <c r="AI33" s="305"/>
      <c r="AJ33" s="303"/>
      <c r="AK33" s="17"/>
      <c r="AL33" s="17"/>
    </row>
    <row r="34" spans="2:38" s="15" customFormat="1" ht="45" customHeight="1" x14ac:dyDescent="0.3">
      <c r="B34" s="274" t="s">
        <v>166</v>
      </c>
      <c r="C34" s="297" t="s">
        <v>167</v>
      </c>
      <c r="D34" s="271" t="s">
        <v>126</v>
      </c>
      <c r="E34" s="271" t="s">
        <v>127</v>
      </c>
      <c r="F34" s="271" t="s">
        <v>167</v>
      </c>
      <c r="G34" s="271" t="s">
        <v>95</v>
      </c>
      <c r="H34" s="271" t="s">
        <v>96</v>
      </c>
      <c r="I34" s="271" t="s">
        <v>96</v>
      </c>
      <c r="J34" s="22" t="s">
        <v>152</v>
      </c>
      <c r="K34" s="23" t="s">
        <v>98</v>
      </c>
      <c r="L34" s="24" t="s">
        <v>99</v>
      </c>
      <c r="M34" s="29">
        <v>1800</v>
      </c>
      <c r="N34" s="294" t="s">
        <v>100</v>
      </c>
      <c r="O34" s="271" t="s">
        <v>168</v>
      </c>
      <c r="P34" s="271" t="s">
        <v>102</v>
      </c>
      <c r="Q34" s="271" t="s">
        <v>103</v>
      </c>
      <c r="R34" s="271" t="s">
        <v>104</v>
      </c>
      <c r="S34" s="271" t="s">
        <v>105</v>
      </c>
      <c r="T34" s="264">
        <f>U34</f>
        <v>600000</v>
      </c>
      <c r="U34" s="264">
        <f>V34+Y34</f>
        <v>600000</v>
      </c>
      <c r="V34" s="264">
        <v>300000</v>
      </c>
      <c r="W34" s="264" t="s">
        <v>106</v>
      </c>
      <c r="X34" s="264" t="s">
        <v>106</v>
      </c>
      <c r="Y34" s="264">
        <v>300000</v>
      </c>
      <c r="Z34" s="264"/>
      <c r="AA34" s="264" t="s">
        <v>106</v>
      </c>
      <c r="AB34" s="264">
        <v>0</v>
      </c>
      <c r="AC34" s="264" t="s">
        <v>107</v>
      </c>
      <c r="AD34" s="264">
        <f>U34</f>
        <v>600000</v>
      </c>
      <c r="AE34" s="264"/>
      <c r="AF34" s="264"/>
      <c r="AG34" s="264"/>
      <c r="AH34" s="300">
        <v>45200</v>
      </c>
      <c r="AI34" s="300">
        <v>45261</v>
      </c>
      <c r="AJ34" s="261"/>
      <c r="AK34" s="17"/>
      <c r="AL34" s="17"/>
    </row>
    <row r="35" spans="2:38" s="15" customFormat="1" ht="45" customHeight="1" x14ac:dyDescent="0.3">
      <c r="B35" s="274"/>
      <c r="C35" s="298"/>
      <c r="D35" s="272"/>
      <c r="E35" s="272"/>
      <c r="F35" s="272"/>
      <c r="G35" s="272"/>
      <c r="H35" s="272"/>
      <c r="I35" s="272"/>
      <c r="J35" s="22" t="s">
        <v>156</v>
      </c>
      <c r="K35" s="23" t="s">
        <v>130</v>
      </c>
      <c r="L35" s="24" t="s">
        <v>131</v>
      </c>
      <c r="M35" s="22">
        <v>300</v>
      </c>
      <c r="N35" s="295"/>
      <c r="O35" s="272"/>
      <c r="P35" s="272"/>
      <c r="Q35" s="272"/>
      <c r="R35" s="272"/>
      <c r="S35" s="272"/>
      <c r="T35" s="265"/>
      <c r="U35" s="265"/>
      <c r="V35" s="265"/>
      <c r="W35" s="265"/>
      <c r="X35" s="265"/>
      <c r="Y35" s="265"/>
      <c r="Z35" s="265"/>
      <c r="AA35" s="265"/>
      <c r="AB35" s="265"/>
      <c r="AC35" s="265"/>
      <c r="AD35" s="265"/>
      <c r="AE35" s="265"/>
      <c r="AF35" s="265"/>
      <c r="AG35" s="265"/>
      <c r="AH35" s="301"/>
      <c r="AI35" s="301"/>
      <c r="AJ35" s="262"/>
      <c r="AK35" s="17"/>
      <c r="AL35" s="17"/>
    </row>
    <row r="36" spans="2:38" s="15" customFormat="1" ht="45" customHeight="1" x14ac:dyDescent="0.3">
      <c r="B36" s="274"/>
      <c r="C36" s="299"/>
      <c r="D36" s="273"/>
      <c r="E36" s="273"/>
      <c r="F36" s="273"/>
      <c r="G36" s="273"/>
      <c r="H36" s="273"/>
      <c r="I36" s="273"/>
      <c r="J36" s="22" t="s">
        <v>116</v>
      </c>
      <c r="K36" s="23" t="s">
        <v>117</v>
      </c>
      <c r="L36" s="24" t="s">
        <v>118</v>
      </c>
      <c r="M36" s="29">
        <v>1800</v>
      </c>
      <c r="N36" s="296"/>
      <c r="O36" s="273"/>
      <c r="P36" s="273"/>
      <c r="Q36" s="273"/>
      <c r="R36" s="273"/>
      <c r="S36" s="273"/>
      <c r="T36" s="266"/>
      <c r="U36" s="266"/>
      <c r="V36" s="266"/>
      <c r="W36" s="266"/>
      <c r="X36" s="266"/>
      <c r="Y36" s="266"/>
      <c r="Z36" s="266"/>
      <c r="AA36" s="266"/>
      <c r="AB36" s="266"/>
      <c r="AC36" s="266"/>
      <c r="AD36" s="266"/>
      <c r="AE36" s="266"/>
      <c r="AF36" s="266"/>
      <c r="AG36" s="266"/>
      <c r="AH36" s="302"/>
      <c r="AI36" s="302"/>
      <c r="AJ36" s="263"/>
      <c r="AK36" s="17"/>
      <c r="AL36" s="17"/>
    </row>
    <row r="37" spans="2:38" s="15" customFormat="1" ht="88.5" customHeight="1" x14ac:dyDescent="0.3">
      <c r="B37" s="271" t="s">
        <v>169</v>
      </c>
      <c r="C37" s="271" t="s">
        <v>170</v>
      </c>
      <c r="D37" s="271" t="s">
        <v>92</v>
      </c>
      <c r="E37" s="271" t="s">
        <v>93</v>
      </c>
      <c r="F37" s="271" t="s">
        <v>171</v>
      </c>
      <c r="G37" s="271" t="s">
        <v>95</v>
      </c>
      <c r="H37" s="271" t="s">
        <v>96</v>
      </c>
      <c r="I37" s="271" t="s">
        <v>96</v>
      </c>
      <c r="J37" s="22" t="s">
        <v>113</v>
      </c>
      <c r="K37" s="26" t="s">
        <v>114</v>
      </c>
      <c r="L37" s="27" t="s">
        <v>115</v>
      </c>
      <c r="M37" s="22">
        <v>60</v>
      </c>
      <c r="N37" s="271" t="s">
        <v>100</v>
      </c>
      <c r="O37" s="271" t="s">
        <v>128</v>
      </c>
      <c r="P37" s="271" t="s">
        <v>102</v>
      </c>
      <c r="Q37" s="271" t="s">
        <v>103</v>
      </c>
      <c r="R37" s="271" t="s">
        <v>104</v>
      </c>
      <c r="S37" s="271" t="s">
        <v>105</v>
      </c>
      <c r="T37" s="279">
        <f>U37+U39</f>
        <v>860000</v>
      </c>
      <c r="U37" s="264">
        <f>V37+Y37</f>
        <v>360000</v>
      </c>
      <c r="V37" s="264">
        <v>180000</v>
      </c>
      <c r="W37" s="264" t="s">
        <v>106</v>
      </c>
      <c r="X37" s="264" t="s">
        <v>106</v>
      </c>
      <c r="Y37" s="264">
        <v>180000</v>
      </c>
      <c r="Z37" s="264"/>
      <c r="AA37" s="264" t="s">
        <v>106</v>
      </c>
      <c r="AB37" s="264">
        <v>0</v>
      </c>
      <c r="AC37" s="264" t="s">
        <v>107</v>
      </c>
      <c r="AD37" s="264">
        <f>U37</f>
        <v>360000</v>
      </c>
      <c r="AE37" s="264"/>
      <c r="AF37" s="264"/>
      <c r="AG37" s="264"/>
      <c r="AH37" s="285" t="s">
        <v>172</v>
      </c>
      <c r="AI37" s="285" t="s">
        <v>173</v>
      </c>
      <c r="AJ37" s="261"/>
      <c r="AK37" s="17"/>
      <c r="AL37" s="17"/>
    </row>
    <row r="38" spans="2:38" s="15" customFormat="1" ht="66" customHeight="1" x14ac:dyDescent="0.3">
      <c r="B38" s="272"/>
      <c r="C38" s="272"/>
      <c r="D38" s="272"/>
      <c r="E38" s="272"/>
      <c r="F38" s="273"/>
      <c r="G38" s="272"/>
      <c r="H38" s="273"/>
      <c r="I38" s="273"/>
      <c r="J38" s="22" t="s">
        <v>122</v>
      </c>
      <c r="K38" s="28" t="s">
        <v>123</v>
      </c>
      <c r="L38" s="25" t="s">
        <v>121</v>
      </c>
      <c r="M38" s="22">
        <v>3</v>
      </c>
      <c r="N38" s="273"/>
      <c r="O38" s="273"/>
      <c r="P38" s="273"/>
      <c r="Q38" s="273"/>
      <c r="R38" s="273"/>
      <c r="S38" s="273"/>
      <c r="T38" s="280"/>
      <c r="U38" s="266"/>
      <c r="V38" s="266"/>
      <c r="W38" s="266"/>
      <c r="X38" s="266"/>
      <c r="Y38" s="266"/>
      <c r="Z38" s="266"/>
      <c r="AA38" s="266"/>
      <c r="AB38" s="266"/>
      <c r="AC38" s="266"/>
      <c r="AD38" s="266"/>
      <c r="AE38" s="266"/>
      <c r="AF38" s="266"/>
      <c r="AG38" s="266"/>
      <c r="AH38" s="286"/>
      <c r="AI38" s="286"/>
      <c r="AJ38" s="262"/>
      <c r="AK38" s="17"/>
      <c r="AL38" s="17"/>
    </row>
    <row r="39" spans="2:38" s="15" customFormat="1" ht="80.25" customHeight="1" x14ac:dyDescent="0.3">
      <c r="B39" s="272"/>
      <c r="C39" s="272"/>
      <c r="D39" s="272"/>
      <c r="E39" s="272"/>
      <c r="F39" s="271" t="s">
        <v>174</v>
      </c>
      <c r="G39" s="272"/>
      <c r="H39" s="271" t="s">
        <v>96</v>
      </c>
      <c r="I39" s="271" t="s">
        <v>96</v>
      </c>
      <c r="J39" s="22" t="s">
        <v>113</v>
      </c>
      <c r="K39" s="26" t="s">
        <v>114</v>
      </c>
      <c r="L39" s="27" t="s">
        <v>115</v>
      </c>
      <c r="M39" s="22">
        <v>240</v>
      </c>
      <c r="N39" s="271" t="s">
        <v>100</v>
      </c>
      <c r="O39" s="271" t="s">
        <v>168</v>
      </c>
      <c r="P39" s="271" t="s">
        <v>102</v>
      </c>
      <c r="Q39" s="271" t="s">
        <v>103</v>
      </c>
      <c r="R39" s="271" t="s">
        <v>104</v>
      </c>
      <c r="S39" s="271" t="s">
        <v>105</v>
      </c>
      <c r="T39" s="280"/>
      <c r="U39" s="264">
        <f>V39+Y39</f>
        <v>500000</v>
      </c>
      <c r="V39" s="264">
        <v>250000</v>
      </c>
      <c r="W39" s="264" t="s">
        <v>106</v>
      </c>
      <c r="X39" s="264" t="s">
        <v>106</v>
      </c>
      <c r="Y39" s="264">
        <v>250000</v>
      </c>
      <c r="Z39" s="264"/>
      <c r="AA39" s="264" t="s">
        <v>106</v>
      </c>
      <c r="AB39" s="264">
        <v>0</v>
      </c>
      <c r="AC39" s="264" t="s">
        <v>107</v>
      </c>
      <c r="AD39" s="264">
        <f>U39</f>
        <v>500000</v>
      </c>
      <c r="AE39" s="264"/>
      <c r="AF39" s="264"/>
      <c r="AG39" s="264"/>
      <c r="AH39" s="286"/>
      <c r="AI39" s="286"/>
      <c r="AJ39" s="262"/>
      <c r="AK39" s="17"/>
      <c r="AL39" s="17"/>
    </row>
    <row r="40" spans="2:38" s="15" customFormat="1" ht="45" customHeight="1" x14ac:dyDescent="0.3">
      <c r="B40" s="273"/>
      <c r="C40" s="273"/>
      <c r="D40" s="273"/>
      <c r="E40" s="273"/>
      <c r="F40" s="273"/>
      <c r="G40" s="273"/>
      <c r="H40" s="273"/>
      <c r="I40" s="273"/>
      <c r="J40" s="22" t="s">
        <v>122</v>
      </c>
      <c r="K40" s="28" t="s">
        <v>123</v>
      </c>
      <c r="L40" s="25" t="s">
        <v>121</v>
      </c>
      <c r="M40" s="22">
        <v>2</v>
      </c>
      <c r="N40" s="273"/>
      <c r="O40" s="273"/>
      <c r="P40" s="273"/>
      <c r="Q40" s="273"/>
      <c r="R40" s="273"/>
      <c r="S40" s="273"/>
      <c r="T40" s="281"/>
      <c r="U40" s="266"/>
      <c r="V40" s="266"/>
      <c r="W40" s="266"/>
      <c r="X40" s="266"/>
      <c r="Y40" s="266"/>
      <c r="Z40" s="266"/>
      <c r="AA40" s="266"/>
      <c r="AB40" s="266"/>
      <c r="AC40" s="266"/>
      <c r="AD40" s="266"/>
      <c r="AE40" s="266"/>
      <c r="AF40" s="266"/>
      <c r="AG40" s="266"/>
      <c r="AH40" s="287"/>
      <c r="AI40" s="287"/>
      <c r="AJ40" s="263"/>
      <c r="AK40" s="17"/>
      <c r="AL40" s="17"/>
    </row>
    <row r="41" spans="2:38" s="33" customFormat="1" ht="45" customHeight="1" x14ac:dyDescent="0.3">
      <c r="B41" s="271" t="s">
        <v>175</v>
      </c>
      <c r="C41" s="297" t="s">
        <v>176</v>
      </c>
      <c r="D41" s="271" t="s">
        <v>126</v>
      </c>
      <c r="E41" s="271" t="s">
        <v>127</v>
      </c>
      <c r="F41" s="271" t="s">
        <v>177</v>
      </c>
      <c r="G41" s="271" t="s">
        <v>95</v>
      </c>
      <c r="H41" s="271" t="s">
        <v>96</v>
      </c>
      <c r="I41" s="271" t="s">
        <v>96</v>
      </c>
      <c r="J41" s="27" t="s">
        <v>152</v>
      </c>
      <c r="K41" s="23" t="s">
        <v>98</v>
      </c>
      <c r="L41" s="24" t="s">
        <v>99</v>
      </c>
      <c r="M41" s="27">
        <v>404</v>
      </c>
      <c r="N41" s="271" t="s">
        <v>100</v>
      </c>
      <c r="O41" s="271" t="s">
        <v>163</v>
      </c>
      <c r="P41" s="271" t="s">
        <v>102</v>
      </c>
      <c r="Q41" s="271" t="s">
        <v>103</v>
      </c>
      <c r="R41" s="271" t="s">
        <v>104</v>
      </c>
      <c r="S41" s="271" t="s">
        <v>105</v>
      </c>
      <c r="T41" s="264">
        <f>U41+U44</f>
        <v>5688695</v>
      </c>
      <c r="U41" s="264">
        <f>V41+Y41</f>
        <v>1700000</v>
      </c>
      <c r="V41" s="264">
        <v>850000</v>
      </c>
      <c r="W41" s="264" t="s">
        <v>106</v>
      </c>
      <c r="X41" s="264" t="s">
        <v>106</v>
      </c>
      <c r="Y41" s="264">
        <v>850000</v>
      </c>
      <c r="Z41" s="264"/>
      <c r="AA41" s="264" t="s">
        <v>106</v>
      </c>
      <c r="AB41" s="264">
        <v>0</v>
      </c>
      <c r="AC41" s="264" t="s">
        <v>107</v>
      </c>
      <c r="AD41" s="264">
        <f>U41</f>
        <v>1700000</v>
      </c>
      <c r="AE41" s="264"/>
      <c r="AF41" s="264"/>
      <c r="AG41" s="264"/>
      <c r="AH41" s="288">
        <v>45261</v>
      </c>
      <c r="AI41" s="288">
        <v>45323</v>
      </c>
      <c r="AJ41" s="291"/>
      <c r="AK41" s="34"/>
      <c r="AL41" s="34"/>
    </row>
    <row r="42" spans="2:38" s="15" customFormat="1" ht="45" customHeight="1" x14ac:dyDescent="0.3">
      <c r="B42" s="272"/>
      <c r="C42" s="298"/>
      <c r="D42" s="272"/>
      <c r="E42" s="272"/>
      <c r="F42" s="272"/>
      <c r="G42" s="272"/>
      <c r="H42" s="272"/>
      <c r="I42" s="272"/>
      <c r="J42" s="22" t="s">
        <v>129</v>
      </c>
      <c r="K42" s="23" t="s">
        <v>130</v>
      </c>
      <c r="L42" s="24" t="s">
        <v>131</v>
      </c>
      <c r="M42" s="22">
        <v>100</v>
      </c>
      <c r="N42" s="272"/>
      <c r="O42" s="272"/>
      <c r="P42" s="272"/>
      <c r="Q42" s="272"/>
      <c r="R42" s="272"/>
      <c r="S42" s="272"/>
      <c r="T42" s="265"/>
      <c r="U42" s="265"/>
      <c r="V42" s="265"/>
      <c r="W42" s="265"/>
      <c r="X42" s="265"/>
      <c r="Y42" s="265"/>
      <c r="Z42" s="265"/>
      <c r="AA42" s="265"/>
      <c r="AB42" s="265"/>
      <c r="AC42" s="265"/>
      <c r="AD42" s="265"/>
      <c r="AE42" s="265"/>
      <c r="AF42" s="265"/>
      <c r="AG42" s="265"/>
      <c r="AH42" s="289"/>
      <c r="AI42" s="289"/>
      <c r="AJ42" s="292"/>
      <c r="AK42" s="17"/>
      <c r="AL42" s="17"/>
    </row>
    <row r="43" spans="2:38" s="15" customFormat="1" ht="45" customHeight="1" x14ac:dyDescent="0.3">
      <c r="B43" s="272"/>
      <c r="C43" s="298"/>
      <c r="D43" s="272"/>
      <c r="E43" s="272"/>
      <c r="F43" s="273"/>
      <c r="G43" s="272"/>
      <c r="H43" s="273"/>
      <c r="I43" s="273"/>
      <c r="J43" s="22" t="s">
        <v>116</v>
      </c>
      <c r="K43" s="23" t="s">
        <v>117</v>
      </c>
      <c r="L43" s="24" t="s">
        <v>118</v>
      </c>
      <c r="M43" s="22">
        <v>404</v>
      </c>
      <c r="N43" s="273"/>
      <c r="O43" s="273"/>
      <c r="P43" s="273"/>
      <c r="Q43" s="273"/>
      <c r="R43" s="273"/>
      <c r="S43" s="273"/>
      <c r="T43" s="265"/>
      <c r="U43" s="266"/>
      <c r="V43" s="266"/>
      <c r="W43" s="266"/>
      <c r="X43" s="266"/>
      <c r="Y43" s="266"/>
      <c r="Z43" s="266"/>
      <c r="AA43" s="266"/>
      <c r="AB43" s="266"/>
      <c r="AC43" s="266"/>
      <c r="AD43" s="266"/>
      <c r="AE43" s="266"/>
      <c r="AF43" s="266"/>
      <c r="AG43" s="266"/>
      <c r="AH43" s="289"/>
      <c r="AI43" s="289"/>
      <c r="AJ43" s="292"/>
      <c r="AK43" s="17"/>
      <c r="AL43" s="17"/>
    </row>
    <row r="44" spans="2:38" s="15" customFormat="1" ht="45" customHeight="1" x14ac:dyDescent="0.3">
      <c r="B44" s="272"/>
      <c r="C44" s="298"/>
      <c r="D44" s="272"/>
      <c r="E44" s="272"/>
      <c r="F44" s="271" t="s">
        <v>178</v>
      </c>
      <c r="G44" s="272"/>
      <c r="H44" s="271" t="s">
        <v>96</v>
      </c>
      <c r="I44" s="271" t="s">
        <v>96</v>
      </c>
      <c r="J44" s="22" t="s">
        <v>152</v>
      </c>
      <c r="K44" s="23" t="s">
        <v>98</v>
      </c>
      <c r="L44" s="24" t="s">
        <v>99</v>
      </c>
      <c r="M44" s="29">
        <v>1100</v>
      </c>
      <c r="N44" s="294" t="s">
        <v>100</v>
      </c>
      <c r="O44" s="271" t="s">
        <v>179</v>
      </c>
      <c r="P44" s="271" t="s">
        <v>102</v>
      </c>
      <c r="Q44" s="271" t="s">
        <v>103</v>
      </c>
      <c r="R44" s="271" t="s">
        <v>104</v>
      </c>
      <c r="S44" s="271" t="s">
        <v>105</v>
      </c>
      <c r="T44" s="265"/>
      <c r="U44" s="264">
        <f>V44+Y44</f>
        <v>3988695</v>
      </c>
      <c r="V44" s="264">
        <v>2000000</v>
      </c>
      <c r="W44" s="264" t="s">
        <v>106</v>
      </c>
      <c r="X44" s="264" t="s">
        <v>106</v>
      </c>
      <c r="Y44" s="264">
        <v>1988695</v>
      </c>
      <c r="Z44" s="264"/>
      <c r="AA44" s="264" t="s">
        <v>106</v>
      </c>
      <c r="AB44" s="264">
        <v>11305</v>
      </c>
      <c r="AC44" s="264" t="s">
        <v>107</v>
      </c>
      <c r="AD44" s="264">
        <f>U44</f>
        <v>3988695</v>
      </c>
      <c r="AE44" s="264"/>
      <c r="AF44" s="264"/>
      <c r="AG44" s="264"/>
      <c r="AH44" s="289"/>
      <c r="AI44" s="289"/>
      <c r="AJ44" s="292"/>
      <c r="AK44" s="17"/>
      <c r="AL44" s="17"/>
    </row>
    <row r="45" spans="2:38" s="15" customFormat="1" ht="45" customHeight="1" x14ac:dyDescent="0.3">
      <c r="B45" s="272"/>
      <c r="C45" s="298"/>
      <c r="D45" s="272"/>
      <c r="E45" s="272"/>
      <c r="F45" s="272"/>
      <c r="G45" s="272"/>
      <c r="H45" s="272"/>
      <c r="I45" s="272"/>
      <c r="J45" s="22" t="s">
        <v>141</v>
      </c>
      <c r="K45" s="23" t="s">
        <v>142</v>
      </c>
      <c r="L45" s="24" t="s">
        <v>99</v>
      </c>
      <c r="M45" s="22">
        <v>50</v>
      </c>
      <c r="N45" s="295"/>
      <c r="O45" s="272"/>
      <c r="P45" s="272"/>
      <c r="Q45" s="272"/>
      <c r="R45" s="272"/>
      <c r="S45" s="272"/>
      <c r="T45" s="265"/>
      <c r="U45" s="265"/>
      <c r="V45" s="265"/>
      <c r="W45" s="265"/>
      <c r="X45" s="265"/>
      <c r="Y45" s="265"/>
      <c r="Z45" s="265"/>
      <c r="AA45" s="265"/>
      <c r="AB45" s="265"/>
      <c r="AC45" s="265"/>
      <c r="AD45" s="265"/>
      <c r="AE45" s="265"/>
      <c r="AF45" s="265"/>
      <c r="AG45" s="265"/>
      <c r="AH45" s="289"/>
      <c r="AI45" s="289"/>
      <c r="AJ45" s="292"/>
      <c r="AK45" s="17"/>
      <c r="AL45" s="17"/>
    </row>
    <row r="46" spans="2:38" s="15" customFormat="1" ht="45" customHeight="1" x14ac:dyDescent="0.3">
      <c r="B46" s="272"/>
      <c r="C46" s="298"/>
      <c r="D46" s="272"/>
      <c r="E46" s="272"/>
      <c r="F46" s="272"/>
      <c r="G46" s="272"/>
      <c r="H46" s="272"/>
      <c r="I46" s="272"/>
      <c r="J46" s="22" t="s">
        <v>156</v>
      </c>
      <c r="K46" s="23" t="s">
        <v>130</v>
      </c>
      <c r="L46" s="24" t="s">
        <v>131</v>
      </c>
      <c r="M46" s="22">
        <v>600</v>
      </c>
      <c r="N46" s="295"/>
      <c r="O46" s="272"/>
      <c r="P46" s="272"/>
      <c r="Q46" s="272"/>
      <c r="R46" s="272"/>
      <c r="S46" s="272"/>
      <c r="T46" s="265"/>
      <c r="U46" s="265"/>
      <c r="V46" s="265"/>
      <c r="W46" s="265"/>
      <c r="X46" s="265"/>
      <c r="Y46" s="265"/>
      <c r="Z46" s="265"/>
      <c r="AA46" s="265"/>
      <c r="AB46" s="265"/>
      <c r="AC46" s="265"/>
      <c r="AD46" s="265"/>
      <c r="AE46" s="265"/>
      <c r="AF46" s="265"/>
      <c r="AG46" s="265"/>
      <c r="AH46" s="289"/>
      <c r="AI46" s="289"/>
      <c r="AJ46" s="292"/>
      <c r="AK46" s="17"/>
      <c r="AL46" s="17"/>
    </row>
    <row r="47" spans="2:38" s="15" customFormat="1" ht="45" customHeight="1" x14ac:dyDescent="0.3">
      <c r="B47" s="272"/>
      <c r="C47" s="298"/>
      <c r="D47" s="272"/>
      <c r="E47" s="272"/>
      <c r="F47" s="272"/>
      <c r="G47" s="272"/>
      <c r="H47" s="272"/>
      <c r="I47" s="272"/>
      <c r="J47" s="22" t="s">
        <v>157</v>
      </c>
      <c r="K47" s="23" t="s">
        <v>117</v>
      </c>
      <c r="L47" s="24" t="s">
        <v>118</v>
      </c>
      <c r="M47" s="29">
        <v>1600</v>
      </c>
      <c r="N47" s="295"/>
      <c r="O47" s="272"/>
      <c r="P47" s="272"/>
      <c r="Q47" s="272"/>
      <c r="R47" s="272"/>
      <c r="S47" s="272"/>
      <c r="T47" s="265"/>
      <c r="U47" s="265"/>
      <c r="V47" s="265"/>
      <c r="W47" s="265"/>
      <c r="X47" s="265"/>
      <c r="Y47" s="265"/>
      <c r="Z47" s="265"/>
      <c r="AA47" s="265"/>
      <c r="AB47" s="265"/>
      <c r="AC47" s="265"/>
      <c r="AD47" s="265"/>
      <c r="AE47" s="265"/>
      <c r="AF47" s="265"/>
      <c r="AG47" s="265"/>
      <c r="AH47" s="289"/>
      <c r="AI47" s="289"/>
      <c r="AJ47" s="292"/>
      <c r="AK47" s="17"/>
      <c r="AL47" s="17"/>
    </row>
    <row r="48" spans="2:38" s="15" customFormat="1" ht="45" customHeight="1" x14ac:dyDescent="0.3">
      <c r="B48" s="273"/>
      <c r="C48" s="299"/>
      <c r="D48" s="273"/>
      <c r="E48" s="273"/>
      <c r="F48" s="273"/>
      <c r="G48" s="273"/>
      <c r="H48" s="273"/>
      <c r="I48" s="273"/>
      <c r="J48" s="22" t="s">
        <v>144</v>
      </c>
      <c r="K48" s="22" t="s">
        <v>145</v>
      </c>
      <c r="L48" s="24" t="s">
        <v>118</v>
      </c>
      <c r="M48" s="22">
        <v>60</v>
      </c>
      <c r="N48" s="296"/>
      <c r="O48" s="273"/>
      <c r="P48" s="273"/>
      <c r="Q48" s="273"/>
      <c r="R48" s="273"/>
      <c r="S48" s="273"/>
      <c r="T48" s="266"/>
      <c r="U48" s="266"/>
      <c r="V48" s="266"/>
      <c r="W48" s="266"/>
      <c r="X48" s="266"/>
      <c r="Y48" s="266"/>
      <c r="Z48" s="266"/>
      <c r="AA48" s="266"/>
      <c r="AB48" s="266"/>
      <c r="AC48" s="266"/>
      <c r="AD48" s="266"/>
      <c r="AE48" s="266"/>
      <c r="AF48" s="266"/>
      <c r="AG48" s="266"/>
      <c r="AH48" s="290"/>
      <c r="AI48" s="290"/>
      <c r="AJ48" s="293"/>
      <c r="AK48" s="17"/>
      <c r="AL48" s="17"/>
    </row>
    <row r="49" spans="2:38" s="15" customFormat="1" ht="45" customHeight="1" x14ac:dyDescent="0.3">
      <c r="B49" s="271" t="s">
        <v>180</v>
      </c>
      <c r="C49" s="282" t="s">
        <v>181</v>
      </c>
      <c r="D49" s="271" t="s">
        <v>92</v>
      </c>
      <c r="E49" s="271" t="s">
        <v>93</v>
      </c>
      <c r="F49" s="271" t="s">
        <v>182</v>
      </c>
      <c r="G49" s="271" t="s">
        <v>95</v>
      </c>
      <c r="H49" s="271" t="s">
        <v>96</v>
      </c>
      <c r="I49" s="271" t="s">
        <v>96</v>
      </c>
      <c r="J49" s="22" t="s">
        <v>97</v>
      </c>
      <c r="K49" s="23" t="s">
        <v>98</v>
      </c>
      <c r="L49" s="24" t="s">
        <v>99</v>
      </c>
      <c r="M49" s="22">
        <v>1100</v>
      </c>
      <c r="N49" s="271" t="s">
        <v>100</v>
      </c>
      <c r="O49" s="274" t="s">
        <v>179</v>
      </c>
      <c r="P49" s="271" t="s">
        <v>102</v>
      </c>
      <c r="Q49" s="271" t="s">
        <v>103</v>
      </c>
      <c r="R49" s="271" t="s">
        <v>104</v>
      </c>
      <c r="S49" s="271" t="s">
        <v>105</v>
      </c>
      <c r="T49" s="279">
        <f>U49+U53+U56+U58</f>
        <v>5304079</v>
      </c>
      <c r="U49" s="264">
        <f>V49+Y49</f>
        <v>1210000</v>
      </c>
      <c r="V49" s="264">
        <v>605000</v>
      </c>
      <c r="W49" s="264" t="s">
        <v>106</v>
      </c>
      <c r="X49" s="264" t="s">
        <v>106</v>
      </c>
      <c r="Y49" s="264">
        <v>605000</v>
      </c>
      <c r="Z49" s="264"/>
      <c r="AA49" s="264" t="s">
        <v>106</v>
      </c>
      <c r="AB49" s="264">
        <v>0</v>
      </c>
      <c r="AC49" s="264" t="s">
        <v>107</v>
      </c>
      <c r="AD49" s="264">
        <f>U49</f>
        <v>1210000</v>
      </c>
      <c r="AE49" s="264"/>
      <c r="AF49" s="264"/>
      <c r="AG49" s="264"/>
      <c r="AH49" s="285" t="s">
        <v>173</v>
      </c>
      <c r="AI49" s="285" t="s">
        <v>183</v>
      </c>
      <c r="AJ49" s="261"/>
      <c r="AK49" s="17"/>
      <c r="AL49" s="17"/>
    </row>
    <row r="50" spans="2:38" s="15" customFormat="1" ht="75" customHeight="1" x14ac:dyDescent="0.3">
      <c r="B50" s="272"/>
      <c r="C50" s="283"/>
      <c r="D50" s="272"/>
      <c r="E50" s="272"/>
      <c r="F50" s="272"/>
      <c r="G50" s="272"/>
      <c r="H50" s="272"/>
      <c r="I50" s="272"/>
      <c r="J50" s="22" t="s">
        <v>110</v>
      </c>
      <c r="K50" s="24" t="s">
        <v>111</v>
      </c>
      <c r="L50" s="25" t="s">
        <v>112</v>
      </c>
      <c r="M50" s="22">
        <v>35.29</v>
      </c>
      <c r="N50" s="272"/>
      <c r="O50" s="274"/>
      <c r="P50" s="272"/>
      <c r="Q50" s="272"/>
      <c r="R50" s="272"/>
      <c r="S50" s="272"/>
      <c r="T50" s="280"/>
      <c r="U50" s="265"/>
      <c r="V50" s="265"/>
      <c r="W50" s="265"/>
      <c r="X50" s="265"/>
      <c r="Y50" s="265"/>
      <c r="Z50" s="265"/>
      <c r="AA50" s="265"/>
      <c r="AB50" s="265"/>
      <c r="AC50" s="265"/>
      <c r="AD50" s="265"/>
      <c r="AE50" s="265"/>
      <c r="AF50" s="265"/>
      <c r="AG50" s="265"/>
      <c r="AH50" s="286"/>
      <c r="AI50" s="286"/>
      <c r="AJ50" s="262"/>
      <c r="AK50" s="17"/>
      <c r="AL50" s="17"/>
    </row>
    <row r="51" spans="2:38" s="15" customFormat="1" ht="45" customHeight="1" x14ac:dyDescent="0.3">
      <c r="B51" s="272"/>
      <c r="C51" s="283"/>
      <c r="D51" s="272"/>
      <c r="E51" s="272"/>
      <c r="F51" s="272"/>
      <c r="G51" s="272"/>
      <c r="H51" s="272"/>
      <c r="I51" s="272"/>
      <c r="J51" s="22" t="s">
        <v>116</v>
      </c>
      <c r="K51" s="23" t="s">
        <v>117</v>
      </c>
      <c r="L51" s="24" t="s">
        <v>118</v>
      </c>
      <c r="M51" s="22">
        <v>1600</v>
      </c>
      <c r="N51" s="272"/>
      <c r="O51" s="274"/>
      <c r="P51" s="272"/>
      <c r="Q51" s="272"/>
      <c r="R51" s="272"/>
      <c r="S51" s="272"/>
      <c r="T51" s="280"/>
      <c r="U51" s="265"/>
      <c r="V51" s="265"/>
      <c r="W51" s="265"/>
      <c r="X51" s="265"/>
      <c r="Y51" s="265"/>
      <c r="Z51" s="265"/>
      <c r="AA51" s="265"/>
      <c r="AB51" s="265"/>
      <c r="AC51" s="265"/>
      <c r="AD51" s="265"/>
      <c r="AE51" s="265"/>
      <c r="AF51" s="265"/>
      <c r="AG51" s="265"/>
      <c r="AH51" s="286"/>
      <c r="AI51" s="286"/>
      <c r="AJ51" s="262"/>
      <c r="AK51" s="17"/>
      <c r="AL51" s="17"/>
    </row>
    <row r="52" spans="2:38" s="15" customFormat="1" ht="75" customHeight="1" x14ac:dyDescent="0.3">
      <c r="B52" s="272"/>
      <c r="C52" s="283"/>
      <c r="D52" s="272"/>
      <c r="E52" s="272"/>
      <c r="F52" s="273"/>
      <c r="G52" s="272"/>
      <c r="H52" s="273"/>
      <c r="I52" s="273"/>
      <c r="J52" s="22" t="s">
        <v>119</v>
      </c>
      <c r="K52" s="24" t="s">
        <v>120</v>
      </c>
      <c r="L52" s="25" t="s">
        <v>121</v>
      </c>
      <c r="M52" s="22">
        <v>4</v>
      </c>
      <c r="N52" s="273"/>
      <c r="O52" s="274"/>
      <c r="P52" s="273"/>
      <c r="Q52" s="273"/>
      <c r="R52" s="273"/>
      <c r="S52" s="273"/>
      <c r="T52" s="280"/>
      <c r="U52" s="266"/>
      <c r="V52" s="266"/>
      <c r="W52" s="266"/>
      <c r="X52" s="266"/>
      <c r="Y52" s="266"/>
      <c r="Z52" s="266"/>
      <c r="AA52" s="266"/>
      <c r="AB52" s="266"/>
      <c r="AC52" s="266"/>
      <c r="AD52" s="266"/>
      <c r="AE52" s="266"/>
      <c r="AF52" s="266"/>
      <c r="AG52" s="266"/>
      <c r="AH52" s="286"/>
      <c r="AI52" s="286"/>
      <c r="AJ52" s="262"/>
      <c r="AK52" s="17"/>
      <c r="AL52" s="17"/>
    </row>
    <row r="53" spans="2:38" s="15" customFormat="1" ht="63" customHeight="1" x14ac:dyDescent="0.3">
      <c r="B53" s="272"/>
      <c r="C53" s="283"/>
      <c r="D53" s="272"/>
      <c r="E53" s="272"/>
      <c r="F53" s="271" t="s">
        <v>184</v>
      </c>
      <c r="G53" s="272"/>
      <c r="H53" s="271" t="s">
        <v>96</v>
      </c>
      <c r="I53" s="271" t="s">
        <v>96</v>
      </c>
      <c r="J53" s="32" t="s">
        <v>161</v>
      </c>
      <c r="K53" s="26" t="s">
        <v>142</v>
      </c>
      <c r="L53" s="27" t="s">
        <v>162</v>
      </c>
      <c r="M53" s="22">
        <v>260</v>
      </c>
      <c r="N53" s="271" t="s">
        <v>100</v>
      </c>
      <c r="O53" s="271" t="s">
        <v>185</v>
      </c>
      <c r="P53" s="271" t="s">
        <v>102</v>
      </c>
      <c r="Q53" s="271" t="s">
        <v>103</v>
      </c>
      <c r="R53" s="271" t="s">
        <v>104</v>
      </c>
      <c r="S53" s="271" t="s">
        <v>105</v>
      </c>
      <c r="T53" s="280"/>
      <c r="U53" s="264">
        <f>V53+Y53</f>
        <v>3194079</v>
      </c>
      <c r="V53" s="264">
        <v>1600000</v>
      </c>
      <c r="W53" s="264" t="s">
        <v>106</v>
      </c>
      <c r="X53" s="264" t="s">
        <v>106</v>
      </c>
      <c r="Y53" s="264">
        <f>1594079</f>
        <v>1594079</v>
      </c>
      <c r="Z53" s="264"/>
      <c r="AA53" s="264" t="s">
        <v>106</v>
      </c>
      <c r="AB53" s="264">
        <v>5921</v>
      </c>
      <c r="AC53" s="264" t="s">
        <v>107</v>
      </c>
      <c r="AD53" s="264">
        <f>U53</f>
        <v>3194079</v>
      </c>
      <c r="AE53" s="264"/>
      <c r="AF53" s="264"/>
      <c r="AG53" s="264"/>
      <c r="AH53" s="286"/>
      <c r="AI53" s="286"/>
      <c r="AJ53" s="262"/>
      <c r="AK53" s="17"/>
      <c r="AL53" s="17"/>
    </row>
    <row r="54" spans="2:38" s="15" customFormat="1" ht="58.5" customHeight="1" x14ac:dyDescent="0.3">
      <c r="B54" s="272"/>
      <c r="C54" s="283"/>
      <c r="D54" s="272"/>
      <c r="E54" s="272"/>
      <c r="F54" s="272"/>
      <c r="G54" s="272"/>
      <c r="H54" s="272"/>
      <c r="I54" s="272"/>
      <c r="J54" s="32" t="s">
        <v>144</v>
      </c>
      <c r="K54" s="26" t="s">
        <v>145</v>
      </c>
      <c r="L54" s="27" t="s">
        <v>164</v>
      </c>
      <c r="M54" s="22">
        <v>260</v>
      </c>
      <c r="N54" s="272"/>
      <c r="O54" s="272"/>
      <c r="P54" s="272"/>
      <c r="Q54" s="272"/>
      <c r="R54" s="272"/>
      <c r="S54" s="272"/>
      <c r="T54" s="280"/>
      <c r="U54" s="265"/>
      <c r="V54" s="265"/>
      <c r="W54" s="265"/>
      <c r="X54" s="265"/>
      <c r="Y54" s="265"/>
      <c r="Z54" s="265"/>
      <c r="AA54" s="265"/>
      <c r="AB54" s="265"/>
      <c r="AC54" s="265"/>
      <c r="AD54" s="265"/>
      <c r="AE54" s="265"/>
      <c r="AF54" s="265"/>
      <c r="AG54" s="265"/>
      <c r="AH54" s="286"/>
      <c r="AI54" s="286"/>
      <c r="AJ54" s="262"/>
      <c r="AK54" s="17"/>
      <c r="AL54" s="17"/>
    </row>
    <row r="55" spans="2:38" s="15" customFormat="1" ht="68.25" customHeight="1" x14ac:dyDescent="0.3">
      <c r="B55" s="272"/>
      <c r="C55" s="283"/>
      <c r="D55" s="272"/>
      <c r="E55" s="272"/>
      <c r="F55" s="273"/>
      <c r="G55" s="272"/>
      <c r="H55" s="273"/>
      <c r="I55" s="273"/>
      <c r="J55" s="32" t="s">
        <v>146</v>
      </c>
      <c r="K55" s="26" t="s">
        <v>147</v>
      </c>
      <c r="L55" s="27" t="s">
        <v>165</v>
      </c>
      <c r="M55" s="22">
        <v>120</v>
      </c>
      <c r="N55" s="273"/>
      <c r="O55" s="273"/>
      <c r="P55" s="273"/>
      <c r="Q55" s="273"/>
      <c r="R55" s="273"/>
      <c r="S55" s="273"/>
      <c r="T55" s="280"/>
      <c r="U55" s="266"/>
      <c r="V55" s="266"/>
      <c r="W55" s="266"/>
      <c r="X55" s="266"/>
      <c r="Y55" s="266"/>
      <c r="Z55" s="266"/>
      <c r="AA55" s="266"/>
      <c r="AB55" s="266"/>
      <c r="AC55" s="266"/>
      <c r="AD55" s="266"/>
      <c r="AE55" s="266"/>
      <c r="AF55" s="266"/>
      <c r="AG55" s="266"/>
      <c r="AH55" s="286"/>
      <c r="AI55" s="286"/>
      <c r="AJ55" s="262"/>
      <c r="AK55" s="17"/>
      <c r="AL55" s="17"/>
    </row>
    <row r="56" spans="2:38" s="15" customFormat="1" ht="81" customHeight="1" x14ac:dyDescent="0.3">
      <c r="B56" s="272"/>
      <c r="C56" s="283"/>
      <c r="D56" s="272"/>
      <c r="E56" s="272"/>
      <c r="F56" s="271" t="s">
        <v>186</v>
      </c>
      <c r="G56" s="272"/>
      <c r="H56" s="271" t="s">
        <v>96</v>
      </c>
      <c r="I56" s="282" t="s">
        <v>96</v>
      </c>
      <c r="J56" s="22" t="s">
        <v>113</v>
      </c>
      <c r="K56" s="26" t="s">
        <v>114</v>
      </c>
      <c r="L56" s="27" t="s">
        <v>115</v>
      </c>
      <c r="M56" s="22">
        <v>57</v>
      </c>
      <c r="N56" s="271" t="s">
        <v>100</v>
      </c>
      <c r="O56" s="271" t="s">
        <v>179</v>
      </c>
      <c r="P56" s="271" t="s">
        <v>102</v>
      </c>
      <c r="Q56" s="271" t="s">
        <v>103</v>
      </c>
      <c r="R56" s="271" t="s">
        <v>104</v>
      </c>
      <c r="S56" s="271" t="s">
        <v>105</v>
      </c>
      <c r="T56" s="280"/>
      <c r="U56" s="264">
        <f>V56+Y56</f>
        <v>300000</v>
      </c>
      <c r="V56" s="264">
        <v>150000</v>
      </c>
      <c r="W56" s="264" t="s">
        <v>106</v>
      </c>
      <c r="X56" s="264" t="s">
        <v>106</v>
      </c>
      <c r="Y56" s="264">
        <v>150000</v>
      </c>
      <c r="Z56" s="264"/>
      <c r="AA56" s="264" t="s">
        <v>106</v>
      </c>
      <c r="AB56" s="264">
        <v>0</v>
      </c>
      <c r="AC56" s="264" t="s">
        <v>107</v>
      </c>
      <c r="AD56" s="264">
        <f>U56</f>
        <v>300000</v>
      </c>
      <c r="AE56" s="264"/>
      <c r="AF56" s="264"/>
      <c r="AG56" s="264"/>
      <c r="AH56" s="286"/>
      <c r="AI56" s="286"/>
      <c r="AJ56" s="262"/>
      <c r="AK56" s="17"/>
      <c r="AL56" s="17"/>
    </row>
    <row r="57" spans="2:38" s="15" customFormat="1" ht="43.5" customHeight="1" x14ac:dyDescent="0.3">
      <c r="B57" s="272"/>
      <c r="C57" s="283"/>
      <c r="D57" s="272"/>
      <c r="E57" s="272"/>
      <c r="F57" s="273"/>
      <c r="G57" s="272"/>
      <c r="H57" s="273"/>
      <c r="I57" s="284"/>
      <c r="J57" s="22" t="s">
        <v>122</v>
      </c>
      <c r="K57" s="28" t="s">
        <v>123</v>
      </c>
      <c r="L57" s="25" t="s">
        <v>121</v>
      </c>
      <c r="M57" s="22">
        <v>3</v>
      </c>
      <c r="N57" s="273"/>
      <c r="O57" s="273"/>
      <c r="P57" s="273"/>
      <c r="Q57" s="273"/>
      <c r="R57" s="273"/>
      <c r="S57" s="273"/>
      <c r="T57" s="280"/>
      <c r="U57" s="266"/>
      <c r="V57" s="266"/>
      <c r="W57" s="266"/>
      <c r="X57" s="266"/>
      <c r="Y57" s="266"/>
      <c r="Z57" s="266"/>
      <c r="AA57" s="266"/>
      <c r="AB57" s="266"/>
      <c r="AC57" s="266"/>
      <c r="AD57" s="266"/>
      <c r="AE57" s="266"/>
      <c r="AF57" s="266"/>
      <c r="AG57" s="266"/>
      <c r="AH57" s="286"/>
      <c r="AI57" s="286"/>
      <c r="AJ57" s="262"/>
      <c r="AK57" s="17"/>
      <c r="AL57" s="17"/>
    </row>
    <row r="58" spans="2:38" s="15" customFormat="1" ht="45" customHeight="1" x14ac:dyDescent="0.3">
      <c r="B58" s="272"/>
      <c r="C58" s="283"/>
      <c r="D58" s="272"/>
      <c r="E58" s="272"/>
      <c r="F58" s="271" t="s">
        <v>187</v>
      </c>
      <c r="G58" s="272"/>
      <c r="H58" s="271" t="s">
        <v>96</v>
      </c>
      <c r="I58" s="271" t="s">
        <v>96</v>
      </c>
      <c r="J58" s="32" t="s">
        <v>161</v>
      </c>
      <c r="K58" s="26" t="s">
        <v>142</v>
      </c>
      <c r="L58" s="27" t="s">
        <v>162</v>
      </c>
      <c r="M58" s="22">
        <v>60</v>
      </c>
      <c r="N58" s="271" t="s">
        <v>100</v>
      </c>
      <c r="O58" s="271" t="s">
        <v>179</v>
      </c>
      <c r="P58" s="271" t="s">
        <v>102</v>
      </c>
      <c r="Q58" s="271" t="s">
        <v>103</v>
      </c>
      <c r="R58" s="271" t="s">
        <v>104</v>
      </c>
      <c r="S58" s="271" t="s">
        <v>105</v>
      </c>
      <c r="T58" s="280"/>
      <c r="U58" s="264">
        <f>V58+Y58</f>
        <v>600000</v>
      </c>
      <c r="V58" s="264">
        <v>300000</v>
      </c>
      <c r="W58" s="264" t="s">
        <v>106</v>
      </c>
      <c r="X58" s="264" t="s">
        <v>106</v>
      </c>
      <c r="Y58" s="264">
        <v>300000</v>
      </c>
      <c r="Z58" s="264"/>
      <c r="AA58" s="264" t="s">
        <v>106</v>
      </c>
      <c r="AB58" s="264">
        <v>0</v>
      </c>
      <c r="AC58" s="264" t="s">
        <v>107</v>
      </c>
      <c r="AD58" s="264">
        <f>U58</f>
        <v>600000</v>
      </c>
      <c r="AE58" s="264"/>
      <c r="AF58" s="264"/>
      <c r="AG58" s="270"/>
      <c r="AH58" s="286"/>
      <c r="AI58" s="286"/>
      <c r="AJ58" s="262"/>
      <c r="AK58" s="17"/>
      <c r="AL58" s="17"/>
    </row>
    <row r="59" spans="2:38" s="15" customFormat="1" ht="45" customHeight="1" x14ac:dyDescent="0.3">
      <c r="B59" s="272"/>
      <c r="C59" s="283"/>
      <c r="D59" s="272"/>
      <c r="E59" s="272"/>
      <c r="F59" s="272"/>
      <c r="G59" s="272"/>
      <c r="H59" s="272"/>
      <c r="I59" s="272"/>
      <c r="J59" s="32" t="s">
        <v>144</v>
      </c>
      <c r="K59" s="26" t="s">
        <v>145</v>
      </c>
      <c r="L59" s="27" t="s">
        <v>164</v>
      </c>
      <c r="M59" s="22">
        <v>60</v>
      </c>
      <c r="N59" s="272"/>
      <c r="O59" s="272"/>
      <c r="P59" s="272"/>
      <c r="Q59" s="272"/>
      <c r="R59" s="272"/>
      <c r="S59" s="272"/>
      <c r="T59" s="280"/>
      <c r="U59" s="265"/>
      <c r="V59" s="265"/>
      <c r="W59" s="265"/>
      <c r="X59" s="265"/>
      <c r="Y59" s="265"/>
      <c r="Z59" s="265"/>
      <c r="AA59" s="265"/>
      <c r="AB59" s="265"/>
      <c r="AC59" s="265"/>
      <c r="AD59" s="265"/>
      <c r="AE59" s="265"/>
      <c r="AF59" s="265"/>
      <c r="AG59" s="270"/>
      <c r="AH59" s="286"/>
      <c r="AI59" s="286"/>
      <c r="AJ59" s="262"/>
      <c r="AK59" s="17"/>
      <c r="AL59" s="17"/>
    </row>
    <row r="60" spans="2:38" s="15" customFormat="1" ht="16.5" customHeight="1" x14ac:dyDescent="0.3">
      <c r="B60" s="273"/>
      <c r="C60" s="284"/>
      <c r="D60" s="273"/>
      <c r="E60" s="273"/>
      <c r="F60" s="273"/>
      <c r="G60" s="273"/>
      <c r="H60" s="273"/>
      <c r="I60" s="273"/>
      <c r="J60" s="32" t="s">
        <v>146</v>
      </c>
      <c r="K60" s="26" t="s">
        <v>147</v>
      </c>
      <c r="L60" s="27" t="s">
        <v>165</v>
      </c>
      <c r="M60" s="22">
        <v>60</v>
      </c>
      <c r="N60" s="273"/>
      <c r="O60" s="273"/>
      <c r="P60" s="273"/>
      <c r="Q60" s="273"/>
      <c r="R60" s="273"/>
      <c r="S60" s="273"/>
      <c r="T60" s="281"/>
      <c r="U60" s="266"/>
      <c r="V60" s="266"/>
      <c r="W60" s="266"/>
      <c r="X60" s="266"/>
      <c r="Y60" s="266"/>
      <c r="Z60" s="266"/>
      <c r="AA60" s="266"/>
      <c r="AB60" s="266"/>
      <c r="AC60" s="266"/>
      <c r="AD60" s="266"/>
      <c r="AE60" s="266"/>
      <c r="AF60" s="266"/>
      <c r="AG60" s="270"/>
      <c r="AH60" s="287"/>
      <c r="AI60" s="287"/>
      <c r="AJ60" s="263"/>
      <c r="AK60" s="17"/>
      <c r="AL60" s="17"/>
    </row>
    <row r="61" spans="2:38" s="15" customFormat="1" ht="45" customHeight="1" x14ac:dyDescent="0.3">
      <c r="B61" s="271" t="s">
        <v>188</v>
      </c>
      <c r="C61" s="271" t="s">
        <v>189</v>
      </c>
      <c r="D61" s="271" t="s">
        <v>92</v>
      </c>
      <c r="E61" s="271" t="s">
        <v>93</v>
      </c>
      <c r="F61" s="271" t="s">
        <v>190</v>
      </c>
      <c r="G61" s="271" t="s">
        <v>95</v>
      </c>
      <c r="H61" s="271" t="s">
        <v>96</v>
      </c>
      <c r="I61" s="271" t="s">
        <v>96</v>
      </c>
      <c r="J61" s="22" t="s">
        <v>97</v>
      </c>
      <c r="K61" s="23" t="s">
        <v>98</v>
      </c>
      <c r="L61" s="24" t="s">
        <v>99</v>
      </c>
      <c r="M61" s="22">
        <v>900</v>
      </c>
      <c r="N61" s="271" t="s">
        <v>100</v>
      </c>
      <c r="O61" s="271" t="s">
        <v>168</v>
      </c>
      <c r="P61" s="271" t="s">
        <v>102</v>
      </c>
      <c r="Q61" s="271" t="s">
        <v>103</v>
      </c>
      <c r="R61" s="271" t="s">
        <v>104</v>
      </c>
      <c r="S61" s="271" t="s">
        <v>105</v>
      </c>
      <c r="T61" s="279">
        <f>U61</f>
        <v>596410</v>
      </c>
      <c r="U61" s="264">
        <f>V61+Y61</f>
        <v>596410</v>
      </c>
      <c r="V61" s="264">
        <v>300000</v>
      </c>
      <c r="W61" s="264" t="s">
        <v>106</v>
      </c>
      <c r="X61" s="264" t="s">
        <v>106</v>
      </c>
      <c r="Y61" s="264">
        <v>296410</v>
      </c>
      <c r="Z61" s="264"/>
      <c r="AA61" s="264" t="s">
        <v>106</v>
      </c>
      <c r="AB61" s="264">
        <v>3590</v>
      </c>
      <c r="AC61" s="264" t="s">
        <v>107</v>
      </c>
      <c r="AD61" s="264">
        <f>U61</f>
        <v>596410</v>
      </c>
      <c r="AE61" s="264"/>
      <c r="AF61" s="264"/>
      <c r="AG61" s="264"/>
      <c r="AH61" s="285" t="s">
        <v>191</v>
      </c>
      <c r="AI61" s="285" t="s">
        <v>192</v>
      </c>
      <c r="AJ61" s="261"/>
      <c r="AK61" s="17"/>
      <c r="AL61" s="17"/>
    </row>
    <row r="62" spans="2:38" s="15" customFormat="1" ht="75" customHeight="1" x14ac:dyDescent="0.3">
      <c r="B62" s="272"/>
      <c r="C62" s="272"/>
      <c r="D62" s="272"/>
      <c r="E62" s="272"/>
      <c r="F62" s="272"/>
      <c r="G62" s="272"/>
      <c r="H62" s="272"/>
      <c r="I62" s="272"/>
      <c r="J62" s="22" t="s">
        <v>110</v>
      </c>
      <c r="K62" s="24" t="s">
        <v>111</v>
      </c>
      <c r="L62" s="25" t="s">
        <v>112</v>
      </c>
      <c r="M62" s="22">
        <v>11.76</v>
      </c>
      <c r="N62" s="272"/>
      <c r="O62" s="272"/>
      <c r="P62" s="272"/>
      <c r="Q62" s="272"/>
      <c r="R62" s="272"/>
      <c r="S62" s="272"/>
      <c r="T62" s="280"/>
      <c r="U62" s="265"/>
      <c r="V62" s="265"/>
      <c r="W62" s="265"/>
      <c r="X62" s="265"/>
      <c r="Y62" s="265"/>
      <c r="Z62" s="265"/>
      <c r="AA62" s="265"/>
      <c r="AB62" s="265"/>
      <c r="AC62" s="265"/>
      <c r="AD62" s="265"/>
      <c r="AE62" s="265"/>
      <c r="AF62" s="265"/>
      <c r="AG62" s="265"/>
      <c r="AH62" s="286"/>
      <c r="AI62" s="286"/>
      <c r="AJ62" s="262"/>
      <c r="AK62" s="17"/>
      <c r="AL62" s="17"/>
    </row>
    <row r="63" spans="2:38" s="15" customFormat="1" ht="45" customHeight="1" x14ac:dyDescent="0.3">
      <c r="B63" s="272"/>
      <c r="C63" s="272"/>
      <c r="D63" s="272"/>
      <c r="E63" s="272"/>
      <c r="F63" s="272"/>
      <c r="G63" s="272"/>
      <c r="H63" s="272"/>
      <c r="I63" s="272"/>
      <c r="J63" s="22" t="s">
        <v>116</v>
      </c>
      <c r="K63" s="23" t="s">
        <v>117</v>
      </c>
      <c r="L63" s="24" t="s">
        <v>118</v>
      </c>
      <c r="M63" s="22">
        <v>900</v>
      </c>
      <c r="N63" s="272"/>
      <c r="O63" s="272"/>
      <c r="P63" s="272"/>
      <c r="Q63" s="272"/>
      <c r="R63" s="272"/>
      <c r="S63" s="272"/>
      <c r="T63" s="280"/>
      <c r="U63" s="265"/>
      <c r="V63" s="265"/>
      <c r="W63" s="265"/>
      <c r="X63" s="265"/>
      <c r="Y63" s="265"/>
      <c r="Z63" s="265"/>
      <c r="AA63" s="265"/>
      <c r="AB63" s="265"/>
      <c r="AC63" s="265"/>
      <c r="AD63" s="265"/>
      <c r="AE63" s="265"/>
      <c r="AF63" s="265"/>
      <c r="AG63" s="265"/>
      <c r="AH63" s="286"/>
      <c r="AI63" s="286"/>
      <c r="AJ63" s="262"/>
      <c r="AK63" s="17"/>
      <c r="AL63" s="17"/>
    </row>
    <row r="64" spans="2:38" s="15" customFormat="1" ht="75" customHeight="1" x14ac:dyDescent="0.3">
      <c r="B64" s="273"/>
      <c r="C64" s="272"/>
      <c r="D64" s="272"/>
      <c r="E64" s="272"/>
      <c r="F64" s="273"/>
      <c r="G64" s="273"/>
      <c r="H64" s="273"/>
      <c r="I64" s="273"/>
      <c r="J64" s="22" t="s">
        <v>119</v>
      </c>
      <c r="K64" s="24" t="s">
        <v>120</v>
      </c>
      <c r="L64" s="25" t="s">
        <v>121</v>
      </c>
      <c r="M64" s="22">
        <v>2</v>
      </c>
      <c r="N64" s="273"/>
      <c r="O64" s="273"/>
      <c r="P64" s="273"/>
      <c r="Q64" s="273"/>
      <c r="R64" s="273"/>
      <c r="S64" s="273"/>
      <c r="T64" s="281"/>
      <c r="U64" s="266"/>
      <c r="V64" s="266"/>
      <c r="W64" s="266"/>
      <c r="X64" s="266"/>
      <c r="Y64" s="266"/>
      <c r="Z64" s="266"/>
      <c r="AA64" s="266"/>
      <c r="AB64" s="266"/>
      <c r="AC64" s="266"/>
      <c r="AD64" s="266"/>
      <c r="AE64" s="266"/>
      <c r="AF64" s="266"/>
      <c r="AG64" s="266"/>
      <c r="AH64" s="286"/>
      <c r="AI64" s="286"/>
      <c r="AJ64" s="263"/>
      <c r="AK64" s="17"/>
      <c r="AL64" s="17"/>
    </row>
    <row r="65" spans="2:38" s="15" customFormat="1" ht="45" customHeight="1" x14ac:dyDescent="0.3">
      <c r="B65" s="271" t="s">
        <v>193</v>
      </c>
      <c r="C65" s="271" t="s">
        <v>189</v>
      </c>
      <c r="D65" s="271" t="s">
        <v>92</v>
      </c>
      <c r="E65" s="271" t="s">
        <v>93</v>
      </c>
      <c r="F65" s="271" t="s">
        <v>194</v>
      </c>
      <c r="G65" s="271" t="s">
        <v>95</v>
      </c>
      <c r="H65" s="271" t="s">
        <v>96</v>
      </c>
      <c r="I65" s="271" t="s">
        <v>96</v>
      </c>
      <c r="J65" s="32" t="s">
        <v>161</v>
      </c>
      <c r="K65" s="26" t="s">
        <v>142</v>
      </c>
      <c r="L65" s="27" t="s">
        <v>162</v>
      </c>
      <c r="M65" s="22">
        <v>310</v>
      </c>
      <c r="N65" s="271" t="s">
        <v>100</v>
      </c>
      <c r="O65" s="271" t="s">
        <v>168</v>
      </c>
      <c r="P65" s="271" t="s">
        <v>102</v>
      </c>
      <c r="Q65" s="271" t="s">
        <v>103</v>
      </c>
      <c r="R65" s="271" t="s">
        <v>104</v>
      </c>
      <c r="S65" s="271" t="s">
        <v>105</v>
      </c>
      <c r="T65" s="279">
        <f>U65+U68</f>
        <v>1631447</v>
      </c>
      <c r="U65" s="264">
        <f>V65+Y65</f>
        <v>240000</v>
      </c>
      <c r="V65" s="264">
        <v>120000</v>
      </c>
      <c r="W65" s="264" t="s">
        <v>106</v>
      </c>
      <c r="X65" s="264" t="s">
        <v>106</v>
      </c>
      <c r="Y65" s="264">
        <v>120000</v>
      </c>
      <c r="Z65" s="264"/>
      <c r="AA65" s="264" t="s">
        <v>106</v>
      </c>
      <c r="AB65" s="264">
        <v>0</v>
      </c>
      <c r="AC65" s="264" t="s">
        <v>107</v>
      </c>
      <c r="AD65" s="264">
        <f>U65</f>
        <v>240000</v>
      </c>
      <c r="AE65" s="264"/>
      <c r="AF65" s="264"/>
      <c r="AG65" s="264"/>
      <c r="AH65" s="285" t="s">
        <v>192</v>
      </c>
      <c r="AI65" s="285" t="s">
        <v>195</v>
      </c>
      <c r="AJ65" s="35"/>
      <c r="AK65" s="17"/>
      <c r="AL65" s="17"/>
    </row>
    <row r="66" spans="2:38" s="15" customFormat="1" ht="45" customHeight="1" x14ac:dyDescent="0.3">
      <c r="B66" s="272"/>
      <c r="C66" s="272"/>
      <c r="D66" s="272"/>
      <c r="E66" s="272"/>
      <c r="F66" s="272"/>
      <c r="G66" s="272"/>
      <c r="H66" s="272"/>
      <c r="I66" s="272"/>
      <c r="J66" s="32" t="s">
        <v>144</v>
      </c>
      <c r="K66" s="26" t="s">
        <v>145</v>
      </c>
      <c r="L66" s="27" t="s">
        <v>164</v>
      </c>
      <c r="M66" s="22">
        <v>310</v>
      </c>
      <c r="N66" s="272"/>
      <c r="O66" s="272"/>
      <c r="P66" s="272"/>
      <c r="Q66" s="272"/>
      <c r="R66" s="272"/>
      <c r="S66" s="272"/>
      <c r="T66" s="280"/>
      <c r="U66" s="265"/>
      <c r="V66" s="265"/>
      <c r="W66" s="265"/>
      <c r="X66" s="265"/>
      <c r="Y66" s="265"/>
      <c r="Z66" s="265"/>
      <c r="AA66" s="265"/>
      <c r="AB66" s="265"/>
      <c r="AC66" s="265"/>
      <c r="AD66" s="265"/>
      <c r="AE66" s="265"/>
      <c r="AF66" s="265"/>
      <c r="AG66" s="265"/>
      <c r="AH66" s="286"/>
      <c r="AI66" s="286"/>
      <c r="AJ66" s="36"/>
      <c r="AK66" s="17"/>
      <c r="AL66" s="17"/>
    </row>
    <row r="67" spans="2:38" s="15" customFormat="1" ht="30" customHeight="1" x14ac:dyDescent="0.3">
      <c r="B67" s="272"/>
      <c r="C67" s="273"/>
      <c r="D67" s="272"/>
      <c r="E67" s="272"/>
      <c r="F67" s="273"/>
      <c r="G67" s="272"/>
      <c r="H67" s="273"/>
      <c r="I67" s="273"/>
      <c r="J67" s="32" t="s">
        <v>146</v>
      </c>
      <c r="K67" s="26" t="s">
        <v>147</v>
      </c>
      <c r="L67" s="27" t="s">
        <v>165</v>
      </c>
      <c r="M67" s="22">
        <v>60</v>
      </c>
      <c r="N67" s="273"/>
      <c r="O67" s="273"/>
      <c r="P67" s="273"/>
      <c r="Q67" s="273"/>
      <c r="R67" s="273"/>
      <c r="S67" s="273"/>
      <c r="T67" s="280"/>
      <c r="U67" s="266"/>
      <c r="V67" s="266"/>
      <c r="W67" s="266"/>
      <c r="X67" s="266"/>
      <c r="Y67" s="266"/>
      <c r="Z67" s="266"/>
      <c r="AA67" s="266"/>
      <c r="AB67" s="266"/>
      <c r="AC67" s="266"/>
      <c r="AD67" s="266"/>
      <c r="AE67" s="266"/>
      <c r="AF67" s="266"/>
      <c r="AG67" s="266"/>
      <c r="AH67" s="286"/>
      <c r="AI67" s="286"/>
      <c r="AJ67" s="37"/>
      <c r="AK67" s="17"/>
      <c r="AL67" s="17"/>
    </row>
    <row r="68" spans="2:38" s="15" customFormat="1" ht="45" customHeight="1" x14ac:dyDescent="0.3">
      <c r="B68" s="272"/>
      <c r="C68" s="271" t="s">
        <v>196</v>
      </c>
      <c r="D68" s="272"/>
      <c r="E68" s="272"/>
      <c r="F68" s="271" t="s">
        <v>196</v>
      </c>
      <c r="G68" s="272"/>
      <c r="H68" s="271" t="s">
        <v>96</v>
      </c>
      <c r="I68" s="282" t="s">
        <v>96</v>
      </c>
      <c r="J68" s="32" t="s">
        <v>161</v>
      </c>
      <c r="K68" s="26" t="s">
        <v>142</v>
      </c>
      <c r="L68" s="27" t="s">
        <v>162</v>
      </c>
      <c r="M68" s="22">
        <v>217</v>
      </c>
      <c r="N68" s="271" t="s">
        <v>100</v>
      </c>
      <c r="O68" s="271" t="s">
        <v>128</v>
      </c>
      <c r="P68" s="271" t="s">
        <v>102</v>
      </c>
      <c r="Q68" s="271" t="s">
        <v>103</v>
      </c>
      <c r="R68" s="271" t="s">
        <v>104</v>
      </c>
      <c r="S68" s="271" t="s">
        <v>105</v>
      </c>
      <c r="T68" s="280"/>
      <c r="U68" s="264">
        <f>V68+Y68</f>
        <v>1391447</v>
      </c>
      <c r="V68" s="264">
        <v>697500</v>
      </c>
      <c r="W68" s="264" t="s">
        <v>106</v>
      </c>
      <c r="X68" s="264" t="s">
        <v>106</v>
      </c>
      <c r="Y68" s="264">
        <v>693947</v>
      </c>
      <c r="Z68" s="264"/>
      <c r="AA68" s="264" t="s">
        <v>106</v>
      </c>
      <c r="AB68" s="264">
        <v>3553</v>
      </c>
      <c r="AC68" s="264" t="s">
        <v>107</v>
      </c>
      <c r="AD68" s="264">
        <f>U68</f>
        <v>1391447</v>
      </c>
      <c r="AE68" s="264"/>
      <c r="AF68" s="264"/>
      <c r="AG68" s="264"/>
      <c r="AH68" s="286"/>
      <c r="AI68" s="286"/>
      <c r="AJ68" s="35"/>
      <c r="AK68" s="17"/>
      <c r="AL68" s="17"/>
    </row>
    <row r="69" spans="2:38" s="15" customFormat="1" ht="45" customHeight="1" x14ac:dyDescent="0.3">
      <c r="B69" s="272"/>
      <c r="C69" s="272"/>
      <c r="D69" s="272"/>
      <c r="E69" s="272"/>
      <c r="F69" s="272"/>
      <c r="G69" s="272"/>
      <c r="H69" s="272"/>
      <c r="I69" s="283"/>
      <c r="J69" s="32" t="s">
        <v>144</v>
      </c>
      <c r="K69" s="26" t="s">
        <v>145</v>
      </c>
      <c r="L69" s="27" t="s">
        <v>164</v>
      </c>
      <c r="M69" s="22">
        <v>223</v>
      </c>
      <c r="N69" s="272"/>
      <c r="O69" s="272"/>
      <c r="P69" s="272"/>
      <c r="Q69" s="272"/>
      <c r="R69" s="272"/>
      <c r="S69" s="272"/>
      <c r="T69" s="280"/>
      <c r="U69" s="265"/>
      <c r="V69" s="265"/>
      <c r="W69" s="265"/>
      <c r="X69" s="265"/>
      <c r="Y69" s="265"/>
      <c r="Z69" s="265"/>
      <c r="AA69" s="265"/>
      <c r="AB69" s="265"/>
      <c r="AC69" s="265"/>
      <c r="AD69" s="265"/>
      <c r="AE69" s="265"/>
      <c r="AF69" s="265"/>
      <c r="AG69" s="265"/>
      <c r="AH69" s="286"/>
      <c r="AI69" s="286"/>
      <c r="AJ69" s="36"/>
      <c r="AK69" s="17"/>
      <c r="AL69" s="17"/>
    </row>
    <row r="70" spans="2:38" s="15" customFormat="1" ht="30" customHeight="1" x14ac:dyDescent="0.3">
      <c r="B70" s="273"/>
      <c r="C70" s="273"/>
      <c r="D70" s="273"/>
      <c r="E70" s="273"/>
      <c r="F70" s="273"/>
      <c r="G70" s="273"/>
      <c r="H70" s="273"/>
      <c r="I70" s="284"/>
      <c r="J70" s="32" t="s">
        <v>146</v>
      </c>
      <c r="K70" s="26" t="s">
        <v>147</v>
      </c>
      <c r="L70" s="27" t="s">
        <v>165</v>
      </c>
      <c r="M70" s="22">
        <v>25</v>
      </c>
      <c r="N70" s="273"/>
      <c r="O70" s="273"/>
      <c r="P70" s="273"/>
      <c r="Q70" s="273"/>
      <c r="R70" s="273"/>
      <c r="S70" s="273"/>
      <c r="T70" s="281"/>
      <c r="U70" s="266"/>
      <c r="V70" s="266"/>
      <c r="W70" s="266"/>
      <c r="X70" s="266"/>
      <c r="Y70" s="266"/>
      <c r="Z70" s="266"/>
      <c r="AA70" s="266"/>
      <c r="AB70" s="266"/>
      <c r="AC70" s="266"/>
      <c r="AD70" s="266"/>
      <c r="AE70" s="266"/>
      <c r="AF70" s="266"/>
      <c r="AG70" s="266"/>
      <c r="AH70" s="287"/>
      <c r="AI70" s="287"/>
      <c r="AJ70" s="37"/>
      <c r="AK70" s="17"/>
      <c r="AL70" s="17"/>
    </row>
    <row r="71" spans="2:38" s="15" customFormat="1" ht="60" customHeight="1" x14ac:dyDescent="0.3">
      <c r="B71" s="271" t="s">
        <v>197</v>
      </c>
      <c r="C71" s="271" t="s">
        <v>198</v>
      </c>
      <c r="D71" s="271" t="s">
        <v>134</v>
      </c>
      <c r="E71" s="271" t="s">
        <v>135</v>
      </c>
      <c r="F71" s="271" t="s">
        <v>199</v>
      </c>
      <c r="G71" s="271" t="s">
        <v>95</v>
      </c>
      <c r="H71" s="271" t="s">
        <v>96</v>
      </c>
      <c r="I71" s="271" t="s">
        <v>96</v>
      </c>
      <c r="J71" s="22" t="s">
        <v>152</v>
      </c>
      <c r="K71" s="23" t="s">
        <v>98</v>
      </c>
      <c r="L71" s="24" t="s">
        <v>99</v>
      </c>
      <c r="M71" s="22">
        <v>616</v>
      </c>
      <c r="N71" s="271" t="s">
        <v>100</v>
      </c>
      <c r="O71" s="271" t="s">
        <v>101</v>
      </c>
      <c r="P71" s="271" t="s">
        <v>102</v>
      </c>
      <c r="Q71" s="271" t="s">
        <v>103</v>
      </c>
      <c r="R71" s="271" t="s">
        <v>104</v>
      </c>
      <c r="S71" s="271" t="s">
        <v>105</v>
      </c>
      <c r="T71" s="279">
        <f>U71+U78</f>
        <v>6963629.5</v>
      </c>
      <c r="U71" s="264">
        <f>V71+Y71</f>
        <v>2231807.5</v>
      </c>
      <c r="V71" s="264">
        <v>1115903.75</v>
      </c>
      <c r="W71" s="264" t="s">
        <v>106</v>
      </c>
      <c r="X71" s="264" t="s">
        <v>106</v>
      </c>
      <c r="Y71" s="264">
        <v>1115903.75</v>
      </c>
      <c r="Z71" s="264"/>
      <c r="AA71" s="264" t="s">
        <v>106</v>
      </c>
      <c r="AB71" s="264">
        <v>0</v>
      </c>
      <c r="AC71" s="264" t="s">
        <v>107</v>
      </c>
      <c r="AD71" s="264">
        <f>U71</f>
        <v>2231807.5</v>
      </c>
      <c r="AE71" s="264"/>
      <c r="AF71" s="264"/>
      <c r="AG71" s="270"/>
      <c r="AH71" s="276">
        <v>45627</v>
      </c>
      <c r="AI71" s="276">
        <v>45689</v>
      </c>
      <c r="AJ71" s="261"/>
      <c r="AK71" s="17"/>
      <c r="AL71" s="17"/>
    </row>
    <row r="72" spans="2:38" s="15" customFormat="1" ht="201.6" x14ac:dyDescent="0.3">
      <c r="B72" s="272"/>
      <c r="C72" s="272"/>
      <c r="D72" s="272"/>
      <c r="E72" s="272"/>
      <c r="F72" s="272"/>
      <c r="G72" s="272"/>
      <c r="H72" s="272"/>
      <c r="I72" s="272"/>
      <c r="J72" s="22" t="s">
        <v>110</v>
      </c>
      <c r="K72" s="24" t="s">
        <v>111</v>
      </c>
      <c r="L72" s="25" t="s">
        <v>140</v>
      </c>
      <c r="M72" s="22">
        <v>14.97</v>
      </c>
      <c r="N72" s="272"/>
      <c r="O72" s="272"/>
      <c r="P72" s="272"/>
      <c r="Q72" s="272"/>
      <c r="R72" s="272"/>
      <c r="S72" s="272"/>
      <c r="T72" s="280"/>
      <c r="U72" s="265"/>
      <c r="V72" s="265"/>
      <c r="W72" s="265"/>
      <c r="X72" s="265"/>
      <c r="Y72" s="265"/>
      <c r="Z72" s="265"/>
      <c r="AA72" s="265"/>
      <c r="AB72" s="265"/>
      <c r="AC72" s="265"/>
      <c r="AD72" s="265"/>
      <c r="AE72" s="265"/>
      <c r="AF72" s="265"/>
      <c r="AG72" s="270"/>
      <c r="AH72" s="277"/>
      <c r="AI72" s="277"/>
      <c r="AJ72" s="262"/>
      <c r="AK72" s="17"/>
      <c r="AL72" s="17"/>
    </row>
    <row r="73" spans="2:38" s="15" customFormat="1" ht="144" x14ac:dyDescent="0.3">
      <c r="B73" s="272"/>
      <c r="C73" s="272"/>
      <c r="D73" s="272"/>
      <c r="E73" s="272"/>
      <c r="F73" s="272"/>
      <c r="G73" s="272"/>
      <c r="H73" s="272"/>
      <c r="I73" s="272"/>
      <c r="J73" s="22" t="s">
        <v>113</v>
      </c>
      <c r="K73" s="26" t="s">
        <v>114</v>
      </c>
      <c r="L73" s="27" t="s">
        <v>155</v>
      </c>
      <c r="M73" s="22">
        <v>82</v>
      </c>
      <c r="N73" s="272"/>
      <c r="O73" s="272"/>
      <c r="P73" s="272"/>
      <c r="Q73" s="272"/>
      <c r="R73" s="272"/>
      <c r="S73" s="272"/>
      <c r="T73" s="280"/>
      <c r="U73" s="265"/>
      <c r="V73" s="265"/>
      <c r="W73" s="265"/>
      <c r="X73" s="265"/>
      <c r="Y73" s="265"/>
      <c r="Z73" s="265"/>
      <c r="AA73" s="265"/>
      <c r="AB73" s="265"/>
      <c r="AC73" s="265"/>
      <c r="AD73" s="265"/>
      <c r="AE73" s="265"/>
      <c r="AF73" s="265"/>
      <c r="AG73" s="270"/>
      <c r="AH73" s="277"/>
      <c r="AI73" s="277"/>
      <c r="AJ73" s="262"/>
      <c r="AK73" s="17"/>
      <c r="AL73" s="17"/>
    </row>
    <row r="74" spans="2:38" s="15" customFormat="1" ht="100.8" x14ac:dyDescent="0.3">
      <c r="B74" s="272"/>
      <c r="C74" s="272"/>
      <c r="D74" s="272"/>
      <c r="E74" s="272"/>
      <c r="F74" s="272"/>
      <c r="G74" s="272"/>
      <c r="H74" s="272"/>
      <c r="I74" s="272"/>
      <c r="J74" s="22" t="s">
        <v>129</v>
      </c>
      <c r="K74" s="23" t="s">
        <v>130</v>
      </c>
      <c r="L74" s="24" t="s">
        <v>131</v>
      </c>
      <c r="M74" s="22">
        <v>123</v>
      </c>
      <c r="N74" s="272"/>
      <c r="O74" s="272"/>
      <c r="P74" s="272"/>
      <c r="Q74" s="272"/>
      <c r="R74" s="272"/>
      <c r="S74" s="272"/>
      <c r="T74" s="280"/>
      <c r="U74" s="265"/>
      <c r="V74" s="265"/>
      <c r="W74" s="265"/>
      <c r="X74" s="265"/>
      <c r="Y74" s="265"/>
      <c r="Z74" s="265"/>
      <c r="AA74" s="265"/>
      <c r="AB74" s="265"/>
      <c r="AC74" s="265"/>
      <c r="AD74" s="265"/>
      <c r="AE74" s="265"/>
      <c r="AF74" s="265"/>
      <c r="AG74" s="270"/>
      <c r="AH74" s="277"/>
      <c r="AI74" s="277"/>
      <c r="AJ74" s="262"/>
      <c r="AK74" s="17"/>
      <c r="AL74" s="17"/>
    </row>
    <row r="75" spans="2:38" s="15" customFormat="1" ht="100.8" x14ac:dyDescent="0.3">
      <c r="B75" s="272"/>
      <c r="C75" s="272"/>
      <c r="D75" s="272"/>
      <c r="E75" s="272"/>
      <c r="F75" s="272"/>
      <c r="G75" s="272"/>
      <c r="H75" s="272"/>
      <c r="I75" s="272"/>
      <c r="J75" s="22" t="s">
        <v>116</v>
      </c>
      <c r="K75" s="23" t="s">
        <v>117</v>
      </c>
      <c r="L75" s="24" t="s">
        <v>118</v>
      </c>
      <c r="M75" s="22">
        <v>616</v>
      </c>
      <c r="N75" s="272"/>
      <c r="O75" s="272"/>
      <c r="P75" s="272"/>
      <c r="Q75" s="272"/>
      <c r="R75" s="272"/>
      <c r="S75" s="272"/>
      <c r="T75" s="280"/>
      <c r="U75" s="265"/>
      <c r="V75" s="265"/>
      <c r="W75" s="265"/>
      <c r="X75" s="265"/>
      <c r="Y75" s="265"/>
      <c r="Z75" s="265"/>
      <c r="AA75" s="265"/>
      <c r="AB75" s="265"/>
      <c r="AC75" s="265"/>
      <c r="AD75" s="265"/>
      <c r="AE75" s="265"/>
      <c r="AF75" s="265"/>
      <c r="AG75" s="270"/>
      <c r="AH75" s="277"/>
      <c r="AI75" s="277"/>
      <c r="AJ75" s="262"/>
      <c r="AK75" s="17"/>
      <c r="AL75" s="17"/>
    </row>
    <row r="76" spans="2:38" s="15" customFormat="1" ht="172.8" x14ac:dyDescent="0.3">
      <c r="B76" s="272"/>
      <c r="C76" s="272"/>
      <c r="D76" s="272"/>
      <c r="E76" s="272"/>
      <c r="F76" s="272"/>
      <c r="G76" s="272"/>
      <c r="H76" s="272"/>
      <c r="I76" s="272"/>
      <c r="J76" s="22" t="s">
        <v>119</v>
      </c>
      <c r="K76" s="24" t="s">
        <v>120</v>
      </c>
      <c r="L76" s="25" t="s">
        <v>121</v>
      </c>
      <c r="M76" s="22">
        <v>1</v>
      </c>
      <c r="N76" s="272"/>
      <c r="O76" s="272"/>
      <c r="P76" s="272"/>
      <c r="Q76" s="272"/>
      <c r="R76" s="272"/>
      <c r="S76" s="272"/>
      <c r="T76" s="280"/>
      <c r="U76" s="265"/>
      <c r="V76" s="265"/>
      <c r="W76" s="265"/>
      <c r="X76" s="265"/>
      <c r="Y76" s="265"/>
      <c r="Z76" s="265"/>
      <c r="AA76" s="265"/>
      <c r="AB76" s="265"/>
      <c r="AC76" s="265"/>
      <c r="AD76" s="265"/>
      <c r="AE76" s="265"/>
      <c r="AF76" s="265"/>
      <c r="AG76" s="270"/>
      <c r="AH76" s="277"/>
      <c r="AI76" s="277"/>
      <c r="AJ76" s="262"/>
      <c r="AK76" s="17"/>
      <c r="AL76" s="17"/>
    </row>
    <row r="77" spans="2:38" s="15" customFormat="1" ht="43.2" x14ac:dyDescent="0.3">
      <c r="B77" s="272"/>
      <c r="C77" s="272"/>
      <c r="D77" s="272"/>
      <c r="E77" s="272"/>
      <c r="F77" s="273"/>
      <c r="G77" s="272"/>
      <c r="H77" s="273"/>
      <c r="I77" s="273"/>
      <c r="J77" s="22" t="s">
        <v>122</v>
      </c>
      <c r="K77" s="28" t="s">
        <v>123</v>
      </c>
      <c r="L77" s="25" t="s">
        <v>121</v>
      </c>
      <c r="M77" s="22">
        <v>8</v>
      </c>
      <c r="N77" s="273"/>
      <c r="O77" s="273"/>
      <c r="P77" s="273"/>
      <c r="Q77" s="273"/>
      <c r="R77" s="273"/>
      <c r="S77" s="273"/>
      <c r="T77" s="280"/>
      <c r="U77" s="266"/>
      <c r="V77" s="266"/>
      <c r="W77" s="266"/>
      <c r="X77" s="266"/>
      <c r="Y77" s="266"/>
      <c r="Z77" s="266"/>
      <c r="AA77" s="266"/>
      <c r="AB77" s="266"/>
      <c r="AC77" s="266"/>
      <c r="AD77" s="266"/>
      <c r="AE77" s="266"/>
      <c r="AF77" s="266"/>
      <c r="AG77" s="270"/>
      <c r="AH77" s="277"/>
      <c r="AI77" s="277"/>
      <c r="AJ77" s="262"/>
      <c r="AK77" s="17"/>
      <c r="AL77" s="17"/>
    </row>
    <row r="78" spans="2:38" s="15" customFormat="1" ht="100.8" x14ac:dyDescent="0.3">
      <c r="B78" s="272"/>
      <c r="C78" s="272"/>
      <c r="D78" s="272"/>
      <c r="E78" s="272"/>
      <c r="F78" s="271" t="s">
        <v>200</v>
      </c>
      <c r="G78" s="272"/>
      <c r="H78" s="271" t="s">
        <v>96</v>
      </c>
      <c r="I78" s="271" t="s">
        <v>96</v>
      </c>
      <c r="J78" s="22" t="s">
        <v>97</v>
      </c>
      <c r="K78" s="23" t="s">
        <v>98</v>
      </c>
      <c r="L78" s="24" t="s">
        <v>99</v>
      </c>
      <c r="M78" s="22">
        <v>946</v>
      </c>
      <c r="N78" s="271" t="s">
        <v>100</v>
      </c>
      <c r="O78" s="271" t="s">
        <v>101</v>
      </c>
      <c r="P78" s="271" t="s">
        <v>102</v>
      </c>
      <c r="Q78" s="271" t="s">
        <v>103</v>
      </c>
      <c r="R78" s="271" t="s">
        <v>104</v>
      </c>
      <c r="S78" s="271" t="s">
        <v>105</v>
      </c>
      <c r="T78" s="280"/>
      <c r="U78" s="264">
        <f>V78+Y78</f>
        <v>4731822</v>
      </c>
      <c r="V78" s="264">
        <v>2374305</v>
      </c>
      <c r="W78" s="264" t="s">
        <v>106</v>
      </c>
      <c r="X78" s="264" t="s">
        <v>106</v>
      </c>
      <c r="Y78" s="264">
        <v>2357517</v>
      </c>
      <c r="Z78" s="264"/>
      <c r="AA78" s="264" t="s">
        <v>106</v>
      </c>
      <c r="AB78" s="264">
        <v>16788</v>
      </c>
      <c r="AC78" s="264" t="s">
        <v>107</v>
      </c>
      <c r="AD78" s="264">
        <f>U78</f>
        <v>4731822</v>
      </c>
      <c r="AE78" s="264"/>
      <c r="AF78" s="264"/>
      <c r="AG78" s="264"/>
      <c r="AH78" s="277"/>
      <c r="AI78" s="277"/>
      <c r="AJ78" s="262"/>
      <c r="AK78" s="17"/>
      <c r="AL78" s="17"/>
    </row>
    <row r="79" spans="2:38" s="15" customFormat="1" ht="201.6" x14ac:dyDescent="0.3">
      <c r="B79" s="272"/>
      <c r="C79" s="272"/>
      <c r="D79" s="272"/>
      <c r="E79" s="272"/>
      <c r="F79" s="272"/>
      <c r="G79" s="272"/>
      <c r="H79" s="272"/>
      <c r="I79" s="272"/>
      <c r="J79" s="22" t="s">
        <v>110</v>
      </c>
      <c r="K79" s="24" t="s">
        <v>111</v>
      </c>
      <c r="L79" s="25" t="s">
        <v>112</v>
      </c>
      <c r="M79" s="22">
        <v>14.97</v>
      </c>
      <c r="N79" s="272"/>
      <c r="O79" s="272"/>
      <c r="P79" s="272"/>
      <c r="Q79" s="272"/>
      <c r="R79" s="272"/>
      <c r="S79" s="272"/>
      <c r="T79" s="280"/>
      <c r="U79" s="265"/>
      <c r="V79" s="265"/>
      <c r="W79" s="265"/>
      <c r="X79" s="265"/>
      <c r="Y79" s="265"/>
      <c r="Z79" s="265"/>
      <c r="AA79" s="265"/>
      <c r="AB79" s="265"/>
      <c r="AC79" s="265"/>
      <c r="AD79" s="265"/>
      <c r="AE79" s="265"/>
      <c r="AF79" s="265"/>
      <c r="AG79" s="265"/>
      <c r="AH79" s="277"/>
      <c r="AI79" s="277"/>
      <c r="AJ79" s="262"/>
      <c r="AK79" s="17"/>
      <c r="AL79" s="17"/>
    </row>
    <row r="80" spans="2:38" s="15" customFormat="1" ht="144" x14ac:dyDescent="0.3">
      <c r="B80" s="272"/>
      <c r="C80" s="272"/>
      <c r="D80" s="272"/>
      <c r="E80" s="272"/>
      <c r="F80" s="272"/>
      <c r="G80" s="272"/>
      <c r="H80" s="272"/>
      <c r="I80" s="272"/>
      <c r="J80" s="22" t="s">
        <v>113</v>
      </c>
      <c r="K80" s="26" t="s">
        <v>114</v>
      </c>
      <c r="L80" s="27" t="s">
        <v>115</v>
      </c>
      <c r="M80" s="22">
        <v>63</v>
      </c>
      <c r="N80" s="272"/>
      <c r="O80" s="272"/>
      <c r="P80" s="272"/>
      <c r="Q80" s="272"/>
      <c r="R80" s="272"/>
      <c r="S80" s="272"/>
      <c r="T80" s="280"/>
      <c r="U80" s="265"/>
      <c r="V80" s="265"/>
      <c r="W80" s="265"/>
      <c r="X80" s="265"/>
      <c r="Y80" s="265"/>
      <c r="Z80" s="265"/>
      <c r="AA80" s="265"/>
      <c r="AB80" s="265"/>
      <c r="AC80" s="265"/>
      <c r="AD80" s="265"/>
      <c r="AE80" s="265"/>
      <c r="AF80" s="265"/>
      <c r="AG80" s="265"/>
      <c r="AH80" s="277"/>
      <c r="AI80" s="277"/>
      <c r="AJ80" s="262"/>
      <c r="AK80" s="17"/>
      <c r="AL80" s="17"/>
    </row>
    <row r="81" spans="2:38" s="15" customFormat="1" ht="100.8" x14ac:dyDescent="0.3">
      <c r="B81" s="272"/>
      <c r="C81" s="272"/>
      <c r="D81" s="272"/>
      <c r="E81" s="272"/>
      <c r="F81" s="272"/>
      <c r="G81" s="272"/>
      <c r="H81" s="272"/>
      <c r="I81" s="272"/>
      <c r="J81" s="22" t="s">
        <v>156</v>
      </c>
      <c r="K81" s="23" t="s">
        <v>130</v>
      </c>
      <c r="L81" s="24" t="s">
        <v>131</v>
      </c>
      <c r="M81" s="22">
        <v>189</v>
      </c>
      <c r="N81" s="272"/>
      <c r="O81" s="272"/>
      <c r="P81" s="272"/>
      <c r="Q81" s="272"/>
      <c r="R81" s="272"/>
      <c r="S81" s="272"/>
      <c r="T81" s="280"/>
      <c r="U81" s="265"/>
      <c r="V81" s="265"/>
      <c r="W81" s="265"/>
      <c r="X81" s="265"/>
      <c r="Y81" s="265"/>
      <c r="Z81" s="265"/>
      <c r="AA81" s="265"/>
      <c r="AB81" s="265"/>
      <c r="AC81" s="265"/>
      <c r="AD81" s="265"/>
      <c r="AE81" s="265"/>
      <c r="AF81" s="265"/>
      <c r="AG81" s="265"/>
      <c r="AH81" s="277"/>
      <c r="AI81" s="277"/>
      <c r="AJ81" s="262"/>
      <c r="AK81" s="17"/>
      <c r="AL81" s="17"/>
    </row>
    <row r="82" spans="2:38" s="15" customFormat="1" ht="100.8" x14ac:dyDescent="0.3">
      <c r="B82" s="272"/>
      <c r="C82" s="272"/>
      <c r="D82" s="272"/>
      <c r="E82" s="272"/>
      <c r="F82" s="272"/>
      <c r="G82" s="272"/>
      <c r="H82" s="272"/>
      <c r="I82" s="272"/>
      <c r="J82" s="22" t="s">
        <v>116</v>
      </c>
      <c r="K82" s="23" t="s">
        <v>117</v>
      </c>
      <c r="L82" s="24" t="s">
        <v>118</v>
      </c>
      <c r="M82" s="22">
        <v>946</v>
      </c>
      <c r="N82" s="272"/>
      <c r="O82" s="272"/>
      <c r="P82" s="272"/>
      <c r="Q82" s="272"/>
      <c r="R82" s="272"/>
      <c r="S82" s="272"/>
      <c r="T82" s="280"/>
      <c r="U82" s="265"/>
      <c r="V82" s="265"/>
      <c r="W82" s="265"/>
      <c r="X82" s="265"/>
      <c r="Y82" s="265"/>
      <c r="Z82" s="265"/>
      <c r="AA82" s="265"/>
      <c r="AB82" s="265"/>
      <c r="AC82" s="265"/>
      <c r="AD82" s="265"/>
      <c r="AE82" s="265"/>
      <c r="AF82" s="265"/>
      <c r="AG82" s="265"/>
      <c r="AH82" s="277"/>
      <c r="AI82" s="277"/>
      <c r="AJ82" s="262"/>
      <c r="AK82" s="17"/>
      <c r="AL82" s="17"/>
    </row>
    <row r="83" spans="2:38" s="15" customFormat="1" ht="172.8" x14ac:dyDescent="0.3">
      <c r="B83" s="272"/>
      <c r="C83" s="272"/>
      <c r="D83" s="272"/>
      <c r="E83" s="272"/>
      <c r="F83" s="272"/>
      <c r="G83" s="272"/>
      <c r="H83" s="272"/>
      <c r="I83" s="272"/>
      <c r="J83" s="22" t="s">
        <v>119</v>
      </c>
      <c r="K83" s="24" t="s">
        <v>120</v>
      </c>
      <c r="L83" s="25" t="s">
        <v>121</v>
      </c>
      <c r="M83" s="22">
        <v>1</v>
      </c>
      <c r="N83" s="272"/>
      <c r="O83" s="272"/>
      <c r="P83" s="272"/>
      <c r="Q83" s="272"/>
      <c r="R83" s="272"/>
      <c r="S83" s="272"/>
      <c r="T83" s="280"/>
      <c r="U83" s="265"/>
      <c r="V83" s="265"/>
      <c r="W83" s="265"/>
      <c r="X83" s="265"/>
      <c r="Y83" s="265"/>
      <c r="Z83" s="265"/>
      <c r="AA83" s="265"/>
      <c r="AB83" s="265"/>
      <c r="AC83" s="265"/>
      <c r="AD83" s="265"/>
      <c r="AE83" s="265"/>
      <c r="AF83" s="265"/>
      <c r="AG83" s="265"/>
      <c r="AH83" s="277"/>
      <c r="AI83" s="277"/>
      <c r="AJ83" s="262"/>
      <c r="AK83" s="17"/>
      <c r="AL83" s="17"/>
    </row>
    <row r="84" spans="2:38" s="15" customFormat="1" ht="43.2" x14ac:dyDescent="0.3">
      <c r="B84" s="273"/>
      <c r="C84" s="273"/>
      <c r="D84" s="273"/>
      <c r="E84" s="273"/>
      <c r="F84" s="273"/>
      <c r="G84" s="273"/>
      <c r="H84" s="273"/>
      <c r="I84" s="273"/>
      <c r="J84" s="22" t="s">
        <v>122</v>
      </c>
      <c r="K84" s="28" t="s">
        <v>123</v>
      </c>
      <c r="L84" s="25" t="s">
        <v>121</v>
      </c>
      <c r="M84" s="22">
        <v>6</v>
      </c>
      <c r="N84" s="273"/>
      <c r="O84" s="273"/>
      <c r="P84" s="273"/>
      <c r="Q84" s="273"/>
      <c r="R84" s="273"/>
      <c r="S84" s="273"/>
      <c r="T84" s="281"/>
      <c r="U84" s="266"/>
      <c r="V84" s="266"/>
      <c r="W84" s="266"/>
      <c r="X84" s="266"/>
      <c r="Y84" s="266"/>
      <c r="Z84" s="266"/>
      <c r="AA84" s="266"/>
      <c r="AB84" s="266"/>
      <c r="AC84" s="266"/>
      <c r="AD84" s="266"/>
      <c r="AE84" s="266"/>
      <c r="AF84" s="266"/>
      <c r="AG84" s="266"/>
      <c r="AH84" s="278"/>
      <c r="AI84" s="278"/>
      <c r="AJ84" s="263"/>
      <c r="AK84" s="17"/>
      <c r="AL84" s="17"/>
    </row>
    <row r="85" spans="2:38" s="15" customFormat="1" ht="100.8" x14ac:dyDescent="0.3">
      <c r="B85" s="274" t="s">
        <v>201</v>
      </c>
      <c r="C85" s="274" t="s">
        <v>202</v>
      </c>
      <c r="D85" s="274" t="s">
        <v>92</v>
      </c>
      <c r="E85" s="274" t="s">
        <v>93</v>
      </c>
      <c r="F85" s="274" t="s">
        <v>202</v>
      </c>
      <c r="G85" s="274" t="s">
        <v>95</v>
      </c>
      <c r="H85" s="274" t="s">
        <v>96</v>
      </c>
      <c r="I85" s="275" t="s">
        <v>96</v>
      </c>
      <c r="J85" s="27" t="s">
        <v>97</v>
      </c>
      <c r="K85" s="23" t="s">
        <v>98</v>
      </c>
      <c r="L85" s="24" t="s">
        <v>99</v>
      </c>
      <c r="M85" s="27">
        <v>393</v>
      </c>
      <c r="N85" s="271" t="s">
        <v>100</v>
      </c>
      <c r="O85" s="274" t="s">
        <v>101</v>
      </c>
      <c r="P85" s="271" t="s">
        <v>102</v>
      </c>
      <c r="Q85" s="271" t="s">
        <v>103</v>
      </c>
      <c r="R85" s="271" t="s">
        <v>104</v>
      </c>
      <c r="S85" s="271" t="s">
        <v>105</v>
      </c>
      <c r="T85" s="270">
        <f>U85</f>
        <v>1462600</v>
      </c>
      <c r="U85" s="270">
        <f>V85+Y85</f>
        <v>1462600</v>
      </c>
      <c r="V85" s="270">
        <v>731300</v>
      </c>
      <c r="W85" s="264" t="s">
        <v>106</v>
      </c>
      <c r="X85" s="264" t="s">
        <v>106</v>
      </c>
      <c r="Y85" s="264">
        <v>731300</v>
      </c>
      <c r="Z85" s="264"/>
      <c r="AA85" s="264" t="s">
        <v>106</v>
      </c>
      <c r="AB85" s="264">
        <v>0</v>
      </c>
      <c r="AC85" s="264" t="s">
        <v>107</v>
      </c>
      <c r="AD85" s="264">
        <f>U85</f>
        <v>1462600</v>
      </c>
      <c r="AE85" s="264"/>
      <c r="AF85" s="264"/>
      <c r="AG85" s="264"/>
      <c r="AH85" s="267" t="s">
        <v>203</v>
      </c>
      <c r="AI85" s="267" t="s">
        <v>204</v>
      </c>
      <c r="AJ85" s="261"/>
      <c r="AK85" s="17"/>
      <c r="AL85" s="17"/>
    </row>
    <row r="86" spans="2:38" s="15" customFormat="1" ht="201.6" x14ac:dyDescent="0.3">
      <c r="B86" s="274"/>
      <c r="C86" s="274"/>
      <c r="D86" s="274"/>
      <c r="E86" s="274"/>
      <c r="F86" s="274"/>
      <c r="G86" s="274"/>
      <c r="H86" s="274"/>
      <c r="I86" s="275"/>
      <c r="J86" s="27" t="s">
        <v>110</v>
      </c>
      <c r="K86" s="24" t="s">
        <v>111</v>
      </c>
      <c r="L86" s="25" t="s">
        <v>112</v>
      </c>
      <c r="M86" s="27">
        <v>14.97</v>
      </c>
      <c r="N86" s="272"/>
      <c r="O86" s="274"/>
      <c r="P86" s="272"/>
      <c r="Q86" s="272"/>
      <c r="R86" s="272"/>
      <c r="S86" s="272"/>
      <c r="T86" s="270"/>
      <c r="U86" s="270"/>
      <c r="V86" s="270"/>
      <c r="W86" s="265"/>
      <c r="X86" s="265"/>
      <c r="Y86" s="265"/>
      <c r="Z86" s="265"/>
      <c r="AA86" s="265"/>
      <c r="AB86" s="265"/>
      <c r="AC86" s="265"/>
      <c r="AD86" s="265"/>
      <c r="AE86" s="265"/>
      <c r="AF86" s="265"/>
      <c r="AG86" s="265"/>
      <c r="AH86" s="268"/>
      <c r="AI86" s="268"/>
      <c r="AJ86" s="262"/>
      <c r="AK86" s="17"/>
      <c r="AL86" s="17"/>
    </row>
    <row r="87" spans="2:38" s="15" customFormat="1" ht="144" x14ac:dyDescent="0.3">
      <c r="B87" s="274"/>
      <c r="C87" s="274"/>
      <c r="D87" s="274"/>
      <c r="E87" s="274"/>
      <c r="F87" s="274"/>
      <c r="G87" s="274"/>
      <c r="H87" s="274"/>
      <c r="I87" s="275"/>
      <c r="J87" s="27" t="s">
        <v>113</v>
      </c>
      <c r="K87" s="26" t="s">
        <v>114</v>
      </c>
      <c r="L87" s="27" t="s">
        <v>115</v>
      </c>
      <c r="M87" s="27">
        <v>64</v>
      </c>
      <c r="N87" s="272"/>
      <c r="O87" s="274"/>
      <c r="P87" s="272"/>
      <c r="Q87" s="272"/>
      <c r="R87" s="272"/>
      <c r="S87" s="272"/>
      <c r="T87" s="270"/>
      <c r="U87" s="270"/>
      <c r="V87" s="270"/>
      <c r="W87" s="265"/>
      <c r="X87" s="265"/>
      <c r="Y87" s="265"/>
      <c r="Z87" s="265"/>
      <c r="AA87" s="265"/>
      <c r="AB87" s="265"/>
      <c r="AC87" s="265"/>
      <c r="AD87" s="265"/>
      <c r="AE87" s="265"/>
      <c r="AF87" s="265"/>
      <c r="AG87" s="265"/>
      <c r="AH87" s="268"/>
      <c r="AI87" s="268"/>
      <c r="AJ87" s="262"/>
      <c r="AK87" s="17"/>
      <c r="AL87" s="17"/>
    </row>
    <row r="88" spans="2:38" s="15" customFormat="1" ht="100.8" x14ac:dyDescent="0.3">
      <c r="B88" s="274"/>
      <c r="C88" s="274"/>
      <c r="D88" s="274"/>
      <c r="E88" s="274"/>
      <c r="F88" s="274"/>
      <c r="G88" s="274"/>
      <c r="H88" s="274"/>
      <c r="I88" s="275"/>
      <c r="J88" s="27" t="s">
        <v>116</v>
      </c>
      <c r="K88" s="23" t="s">
        <v>117</v>
      </c>
      <c r="L88" s="24" t="s">
        <v>118</v>
      </c>
      <c r="M88" s="27">
        <v>393</v>
      </c>
      <c r="N88" s="272"/>
      <c r="O88" s="274"/>
      <c r="P88" s="272"/>
      <c r="Q88" s="272"/>
      <c r="R88" s="272"/>
      <c r="S88" s="272"/>
      <c r="T88" s="270"/>
      <c r="U88" s="270"/>
      <c r="V88" s="270"/>
      <c r="W88" s="265"/>
      <c r="X88" s="265"/>
      <c r="Y88" s="265"/>
      <c r="Z88" s="265"/>
      <c r="AA88" s="265"/>
      <c r="AB88" s="265"/>
      <c r="AC88" s="265"/>
      <c r="AD88" s="265"/>
      <c r="AE88" s="265"/>
      <c r="AF88" s="265"/>
      <c r="AG88" s="265"/>
      <c r="AH88" s="268"/>
      <c r="AI88" s="268"/>
      <c r="AJ88" s="262"/>
      <c r="AK88" s="17"/>
      <c r="AL88" s="17"/>
    </row>
    <row r="89" spans="2:38" s="15" customFormat="1" ht="172.8" x14ac:dyDescent="0.3">
      <c r="B89" s="274"/>
      <c r="C89" s="274"/>
      <c r="D89" s="274"/>
      <c r="E89" s="274"/>
      <c r="F89" s="274"/>
      <c r="G89" s="274"/>
      <c r="H89" s="274"/>
      <c r="I89" s="275"/>
      <c r="J89" s="27" t="s">
        <v>119</v>
      </c>
      <c r="K89" s="24" t="s">
        <v>120</v>
      </c>
      <c r="L89" s="25" t="s">
        <v>121</v>
      </c>
      <c r="M89" s="27">
        <v>1</v>
      </c>
      <c r="N89" s="272"/>
      <c r="O89" s="274"/>
      <c r="P89" s="272"/>
      <c r="Q89" s="272"/>
      <c r="R89" s="272"/>
      <c r="S89" s="272"/>
      <c r="T89" s="270"/>
      <c r="U89" s="270"/>
      <c r="V89" s="270"/>
      <c r="W89" s="265"/>
      <c r="X89" s="265"/>
      <c r="Y89" s="265"/>
      <c r="Z89" s="265"/>
      <c r="AA89" s="265"/>
      <c r="AB89" s="265"/>
      <c r="AC89" s="265"/>
      <c r="AD89" s="265"/>
      <c r="AE89" s="265"/>
      <c r="AF89" s="265"/>
      <c r="AG89" s="265"/>
      <c r="AH89" s="268"/>
      <c r="AI89" s="268"/>
      <c r="AJ89" s="262"/>
      <c r="AK89" s="17"/>
      <c r="AL89" s="17"/>
    </row>
    <row r="90" spans="2:38" s="15" customFormat="1" ht="43.2" x14ac:dyDescent="0.3">
      <c r="B90" s="274"/>
      <c r="C90" s="274"/>
      <c r="D90" s="274"/>
      <c r="E90" s="274"/>
      <c r="F90" s="274"/>
      <c r="G90" s="274"/>
      <c r="H90" s="274"/>
      <c r="I90" s="275"/>
      <c r="J90" s="27" t="s">
        <v>122</v>
      </c>
      <c r="K90" s="25" t="s">
        <v>123</v>
      </c>
      <c r="L90" s="25" t="s">
        <v>121</v>
      </c>
      <c r="M90" s="27">
        <v>6</v>
      </c>
      <c r="N90" s="273"/>
      <c r="O90" s="274"/>
      <c r="P90" s="273"/>
      <c r="Q90" s="273"/>
      <c r="R90" s="273"/>
      <c r="S90" s="273"/>
      <c r="T90" s="270"/>
      <c r="U90" s="270"/>
      <c r="V90" s="270"/>
      <c r="W90" s="266"/>
      <c r="X90" s="266"/>
      <c r="Y90" s="266"/>
      <c r="Z90" s="266"/>
      <c r="AA90" s="266"/>
      <c r="AB90" s="266"/>
      <c r="AC90" s="266"/>
      <c r="AD90" s="266"/>
      <c r="AE90" s="266"/>
      <c r="AF90" s="266"/>
      <c r="AG90" s="266"/>
      <c r="AH90" s="269"/>
      <c r="AI90" s="269"/>
      <c r="AJ90" s="263"/>
      <c r="AK90" s="17"/>
      <c r="AL90" s="17"/>
    </row>
    <row r="91" spans="2:38" s="15" customFormat="1" ht="14.4" x14ac:dyDescent="0.3">
      <c r="F91" s="38"/>
      <c r="N91" s="16"/>
      <c r="AK91" s="17"/>
      <c r="AL91" s="17"/>
    </row>
    <row r="92" spans="2:38" s="15" customFormat="1" ht="24" x14ac:dyDescent="0.3">
      <c r="K92" s="39" t="s">
        <v>205</v>
      </c>
      <c r="N92" s="16"/>
      <c r="T92" s="40"/>
      <c r="U92" s="40"/>
      <c r="V92" s="40"/>
      <c r="W92" s="40"/>
      <c r="X92" s="40"/>
      <c r="Y92" s="40"/>
      <c r="Z92" s="40"/>
      <c r="AA92" s="40"/>
      <c r="AB92" s="40"/>
      <c r="AC92" s="40"/>
      <c r="AD92" s="40"/>
      <c r="AE92" s="40"/>
      <c r="AF92" s="40"/>
      <c r="AG92" s="40"/>
      <c r="AK92" s="17"/>
      <c r="AL92" s="17"/>
    </row>
    <row r="93" spans="2:38" s="15" customFormat="1" ht="14.4" x14ac:dyDescent="0.3">
      <c r="N93" s="16"/>
      <c r="T93" s="40"/>
      <c r="AK93" s="17"/>
      <c r="AL93" s="17"/>
    </row>
    <row r="94" spans="2:38" s="15" customFormat="1" ht="14.4" x14ac:dyDescent="0.3">
      <c r="N94" s="16"/>
      <c r="AK94" s="17"/>
      <c r="AL94" s="17"/>
    </row>
    <row r="95" spans="2:38" s="15" customFormat="1" ht="14.4" x14ac:dyDescent="0.3">
      <c r="N95" s="16"/>
      <c r="AK95" s="17"/>
      <c r="AL95" s="17"/>
    </row>
    <row r="96" spans="2:38" s="15" customFormat="1" ht="14.4" x14ac:dyDescent="0.3">
      <c r="N96" s="16"/>
      <c r="AK96" s="17"/>
      <c r="AL96" s="17"/>
    </row>
    <row r="97" spans="14:38" s="15" customFormat="1" ht="14.4" x14ac:dyDescent="0.3">
      <c r="N97" s="16"/>
      <c r="T97" s="41"/>
      <c r="AK97" s="17"/>
      <c r="AL97" s="17"/>
    </row>
  </sheetData>
  <mergeCells count="583">
    <mergeCell ref="I2:M2"/>
    <mergeCell ref="B4:B5"/>
    <mergeCell ref="C4:C5"/>
    <mergeCell ref="I4:I5"/>
    <mergeCell ref="J4:M4"/>
    <mergeCell ref="N4:N5"/>
    <mergeCell ref="O4:O5"/>
    <mergeCell ref="P4:P5"/>
    <mergeCell ref="D4:D5"/>
    <mergeCell ref="E4:E5"/>
    <mergeCell ref="F4:F5"/>
    <mergeCell ref="G4:G5"/>
    <mergeCell ref="H4:H5"/>
    <mergeCell ref="AJ4:AJ5"/>
    <mergeCell ref="B7:B12"/>
    <mergeCell ref="C7:C12"/>
    <mergeCell ref="D7:D12"/>
    <mergeCell ref="E7:E12"/>
    <mergeCell ref="F7:F12"/>
    <mergeCell ref="G7:G12"/>
    <mergeCell ref="H7:H12"/>
    <mergeCell ref="I7:I12"/>
    <mergeCell ref="N7:N12"/>
    <mergeCell ref="O7:O12"/>
    <mergeCell ref="P7:P12"/>
    <mergeCell ref="Q7:Q12"/>
    <mergeCell ref="R7:R12"/>
    <mergeCell ref="V4:AA4"/>
    <mergeCell ref="AB4:AB5"/>
    <mergeCell ref="AC4:AC5"/>
    <mergeCell ref="AD4:AF4"/>
    <mergeCell ref="AG4:AG5"/>
    <mergeCell ref="Q4:Q5"/>
    <mergeCell ref="R4:R5"/>
    <mergeCell ref="S4:S5"/>
    <mergeCell ref="T4:T5"/>
    <mergeCell ref="U4:U5"/>
    <mergeCell ref="AA7:AA12"/>
    <mergeCell ref="AB7:AB12"/>
    <mergeCell ref="S7:S12"/>
    <mergeCell ref="T7:T12"/>
    <mergeCell ref="U7:U12"/>
    <mergeCell ref="V7:V12"/>
    <mergeCell ref="W7:W12"/>
    <mergeCell ref="AH4:AH5"/>
    <mergeCell ref="AI4:AI5"/>
    <mergeCell ref="AH7:AH12"/>
    <mergeCell ref="AI7:AI12"/>
    <mergeCell ref="AJ7:AJ12"/>
    <mergeCell ref="B13:B15"/>
    <mergeCell ref="C13:C15"/>
    <mergeCell ref="D13:D15"/>
    <mergeCell ref="E13:E15"/>
    <mergeCell ref="F13:F15"/>
    <mergeCell ref="G13:G15"/>
    <mergeCell ref="H13:H15"/>
    <mergeCell ref="I13:I15"/>
    <mergeCell ref="N13:N15"/>
    <mergeCell ref="O13:O15"/>
    <mergeCell ref="P13:P15"/>
    <mergeCell ref="Q13:Q15"/>
    <mergeCell ref="R13:R15"/>
    <mergeCell ref="AC7:AC12"/>
    <mergeCell ref="AD7:AD12"/>
    <mergeCell ref="AE7:AE12"/>
    <mergeCell ref="AF7:AF12"/>
    <mergeCell ref="AG7:AG12"/>
    <mergeCell ref="X7:X12"/>
    <mergeCell ref="Y7:Y12"/>
    <mergeCell ref="Z7:Z12"/>
    <mergeCell ref="AJ13:AJ15"/>
    <mergeCell ref="AH13:AH15"/>
    <mergeCell ref="B16:B23"/>
    <mergeCell ref="C16:C23"/>
    <mergeCell ref="D16:D23"/>
    <mergeCell ref="E16:E23"/>
    <mergeCell ref="F16:F23"/>
    <mergeCell ref="G16:G23"/>
    <mergeCell ref="H16:H23"/>
    <mergeCell ref="I16:I23"/>
    <mergeCell ref="N16:N23"/>
    <mergeCell ref="AI13:AI15"/>
    <mergeCell ref="S13:S15"/>
    <mergeCell ref="T13:T15"/>
    <mergeCell ref="U13:U15"/>
    <mergeCell ref="V13:V15"/>
    <mergeCell ref="W13:W15"/>
    <mergeCell ref="AH16:AH23"/>
    <mergeCell ref="AI16:AI23"/>
    <mergeCell ref="AJ16:AJ23"/>
    <mergeCell ref="AC13:AC15"/>
    <mergeCell ref="AD13:AD15"/>
    <mergeCell ref="AE13:AE15"/>
    <mergeCell ref="AF13:AF15"/>
    <mergeCell ref="AG13:AG15"/>
    <mergeCell ref="X13:X15"/>
    <mergeCell ref="Y13:Y15"/>
    <mergeCell ref="Z13:Z15"/>
    <mergeCell ref="AA13:AA15"/>
    <mergeCell ref="AB13:AB15"/>
    <mergeCell ref="AA16:AA23"/>
    <mergeCell ref="AB16:AB23"/>
    <mergeCell ref="S16:S23"/>
    <mergeCell ref="T16:T23"/>
    <mergeCell ref="U16:U23"/>
    <mergeCell ref="B24:B30"/>
    <mergeCell ref="C24:C30"/>
    <mergeCell ref="D24:D30"/>
    <mergeCell ref="E24:E30"/>
    <mergeCell ref="F24:F30"/>
    <mergeCell ref="G24:G30"/>
    <mergeCell ref="H24:H30"/>
    <mergeCell ref="I24:I30"/>
    <mergeCell ref="N24:N30"/>
    <mergeCell ref="O24:O30"/>
    <mergeCell ref="P24:P30"/>
    <mergeCell ref="Q24:Q30"/>
    <mergeCell ref="R24:R30"/>
    <mergeCell ref="AC16:AC23"/>
    <mergeCell ref="AD16:AD23"/>
    <mergeCell ref="AE16:AE23"/>
    <mergeCell ref="AF16:AF23"/>
    <mergeCell ref="AG16:AG23"/>
    <mergeCell ref="X16:X23"/>
    <mergeCell ref="Y16:Y23"/>
    <mergeCell ref="Z16:Z23"/>
    <mergeCell ref="O16:O23"/>
    <mergeCell ref="P16:P23"/>
    <mergeCell ref="Q16:Q23"/>
    <mergeCell ref="R16:R23"/>
    <mergeCell ref="V16:V23"/>
    <mergeCell ref="W16:W23"/>
    <mergeCell ref="AJ24:AJ30"/>
    <mergeCell ref="B31:B33"/>
    <mergeCell ref="C31:C33"/>
    <mergeCell ref="D31:D33"/>
    <mergeCell ref="E31:E33"/>
    <mergeCell ref="F31:F33"/>
    <mergeCell ref="G31:G33"/>
    <mergeCell ref="H31:H33"/>
    <mergeCell ref="I31:I33"/>
    <mergeCell ref="N31:N33"/>
    <mergeCell ref="O31:O33"/>
    <mergeCell ref="P31:P33"/>
    <mergeCell ref="Q31:Q33"/>
    <mergeCell ref="R31:R33"/>
    <mergeCell ref="AC24:AC30"/>
    <mergeCell ref="AD24:AD30"/>
    <mergeCell ref="AE24:AE30"/>
    <mergeCell ref="AF24:AF30"/>
    <mergeCell ref="AG24:AG30"/>
    <mergeCell ref="X24:X30"/>
    <mergeCell ref="Y24:Y30"/>
    <mergeCell ref="Z24:Z30"/>
    <mergeCell ref="AA24:AA30"/>
    <mergeCell ref="AB24:AB30"/>
    <mergeCell ref="AA31:AA33"/>
    <mergeCell ref="AB31:AB33"/>
    <mergeCell ref="S31:S33"/>
    <mergeCell ref="T31:T33"/>
    <mergeCell ref="U31:U33"/>
    <mergeCell ref="V31:V33"/>
    <mergeCell ref="W31:W33"/>
    <mergeCell ref="AH24:AH30"/>
    <mergeCell ref="AI24:AI30"/>
    <mergeCell ref="S24:S30"/>
    <mergeCell ref="T24:T30"/>
    <mergeCell ref="U24:U30"/>
    <mergeCell ref="V24:V30"/>
    <mergeCell ref="W24:W30"/>
    <mergeCell ref="AH31:AH33"/>
    <mergeCell ref="AI31:AI33"/>
    <mergeCell ref="AJ31:AJ33"/>
    <mergeCell ref="B34:B36"/>
    <mergeCell ref="C34:C36"/>
    <mergeCell ref="D34:D36"/>
    <mergeCell ref="E34:E36"/>
    <mergeCell ref="F34:F36"/>
    <mergeCell ref="G34:G36"/>
    <mergeCell ref="H34:H36"/>
    <mergeCell ref="I34:I36"/>
    <mergeCell ref="N34:N36"/>
    <mergeCell ref="O34:O36"/>
    <mergeCell ref="P34:P36"/>
    <mergeCell ref="Q34:Q36"/>
    <mergeCell ref="R34:R36"/>
    <mergeCell ref="AC31:AC33"/>
    <mergeCell ref="AD31:AD33"/>
    <mergeCell ref="AE31:AE33"/>
    <mergeCell ref="AF31:AF33"/>
    <mergeCell ref="AG31:AG33"/>
    <mergeCell ref="X31:X33"/>
    <mergeCell ref="Y31:Y33"/>
    <mergeCell ref="Z31:Z33"/>
    <mergeCell ref="AI34:AI36"/>
    <mergeCell ref="AJ34:AJ36"/>
    <mergeCell ref="B37:B40"/>
    <mergeCell ref="C37:C40"/>
    <mergeCell ref="D37:D40"/>
    <mergeCell ref="E37:E40"/>
    <mergeCell ref="F37:F38"/>
    <mergeCell ref="G37:G40"/>
    <mergeCell ref="H37:H38"/>
    <mergeCell ref="I37:I38"/>
    <mergeCell ref="N37:N38"/>
    <mergeCell ref="Q37:Q38"/>
    <mergeCell ref="R37:R38"/>
    <mergeCell ref="AC34:AC36"/>
    <mergeCell ref="AD34:AD36"/>
    <mergeCell ref="AE34:AE36"/>
    <mergeCell ref="AF34:AF36"/>
    <mergeCell ref="AG34:AG36"/>
    <mergeCell ref="X34:X36"/>
    <mergeCell ref="Y34:Y36"/>
    <mergeCell ref="Z34:Z36"/>
    <mergeCell ref="AA34:AA36"/>
    <mergeCell ref="Z37:Z38"/>
    <mergeCell ref="AA37:AA38"/>
    <mergeCell ref="AB37:AB38"/>
    <mergeCell ref="S37:S38"/>
    <mergeCell ref="T37:T40"/>
    <mergeCell ref="U37:U38"/>
    <mergeCell ref="V37:V38"/>
    <mergeCell ref="W37:W38"/>
    <mergeCell ref="AH34:AH36"/>
    <mergeCell ref="AB34:AB36"/>
    <mergeCell ref="S34:S36"/>
    <mergeCell ref="T34:T36"/>
    <mergeCell ref="U34:U36"/>
    <mergeCell ref="V34:V36"/>
    <mergeCell ref="W34:W36"/>
    <mergeCell ref="AC39:AC40"/>
    <mergeCell ref="AH37:AH40"/>
    <mergeCell ref="AI37:AI40"/>
    <mergeCell ref="AJ37:AJ40"/>
    <mergeCell ref="F39:F40"/>
    <mergeCell ref="H39:H40"/>
    <mergeCell ref="I39:I40"/>
    <mergeCell ref="N39:N40"/>
    <mergeCell ref="O39:O40"/>
    <mergeCell ref="P39:P40"/>
    <mergeCell ref="Q39:Q40"/>
    <mergeCell ref="R39:R40"/>
    <mergeCell ref="S39:S40"/>
    <mergeCell ref="U39:U40"/>
    <mergeCell ref="V39:V40"/>
    <mergeCell ref="W39:W40"/>
    <mergeCell ref="X39:X40"/>
    <mergeCell ref="AC37:AC38"/>
    <mergeCell ref="AD37:AD38"/>
    <mergeCell ref="AE37:AE38"/>
    <mergeCell ref="AF37:AF38"/>
    <mergeCell ref="AG37:AG38"/>
    <mergeCell ref="X37:X38"/>
    <mergeCell ref="Y37:Y38"/>
    <mergeCell ref="O37:O38"/>
    <mergeCell ref="P37:P38"/>
    <mergeCell ref="S41:S43"/>
    <mergeCell ref="T41:T48"/>
    <mergeCell ref="U41:U43"/>
    <mergeCell ref="V41:V43"/>
    <mergeCell ref="AD39:AD40"/>
    <mergeCell ref="AE39:AE40"/>
    <mergeCell ref="AF39:AF40"/>
    <mergeCell ref="AG39:AG40"/>
    <mergeCell ref="B41:B48"/>
    <mergeCell ref="C41:C48"/>
    <mergeCell ref="D41:D48"/>
    <mergeCell ref="E41:E48"/>
    <mergeCell ref="F41:F43"/>
    <mergeCell ref="G41:G48"/>
    <mergeCell ref="H41:H43"/>
    <mergeCell ref="I41:I43"/>
    <mergeCell ref="N41:N43"/>
    <mergeCell ref="O41:O43"/>
    <mergeCell ref="P41:P43"/>
    <mergeCell ref="Q41:Q43"/>
    <mergeCell ref="Y39:Y40"/>
    <mergeCell ref="Z39:Z40"/>
    <mergeCell ref="AA39:AA40"/>
    <mergeCell ref="AB39:AB40"/>
    <mergeCell ref="AJ41:AJ48"/>
    <mergeCell ref="F44:F48"/>
    <mergeCell ref="H44:H48"/>
    <mergeCell ref="I44:I48"/>
    <mergeCell ref="N44:N48"/>
    <mergeCell ref="O44:O48"/>
    <mergeCell ref="P44:P48"/>
    <mergeCell ref="Q44:Q48"/>
    <mergeCell ref="R44:R48"/>
    <mergeCell ref="S44:S48"/>
    <mergeCell ref="U44:U48"/>
    <mergeCell ref="V44:V48"/>
    <mergeCell ref="W44:W48"/>
    <mergeCell ref="AB41:AB43"/>
    <mergeCell ref="AC41:AC43"/>
    <mergeCell ref="AD41:AD43"/>
    <mergeCell ref="AE41:AE43"/>
    <mergeCell ref="AF41:AF43"/>
    <mergeCell ref="W41:W43"/>
    <mergeCell ref="X41:X43"/>
    <mergeCell ref="Y41:Y43"/>
    <mergeCell ref="Z41:Z43"/>
    <mergeCell ref="AA41:AA43"/>
    <mergeCell ref="R41:R43"/>
    <mergeCell ref="AG44:AG48"/>
    <mergeCell ref="X44:X48"/>
    <mergeCell ref="Y44:Y48"/>
    <mergeCell ref="Z44:Z48"/>
    <mergeCell ref="AA44:AA48"/>
    <mergeCell ref="AB44:AB48"/>
    <mergeCell ref="AG41:AG43"/>
    <mergeCell ref="AH41:AH48"/>
    <mergeCell ref="AI41:AI48"/>
    <mergeCell ref="D49:D60"/>
    <mergeCell ref="E49:E60"/>
    <mergeCell ref="F49:F52"/>
    <mergeCell ref="F56:F57"/>
    <mergeCell ref="F58:F60"/>
    <mergeCell ref="AC44:AC48"/>
    <mergeCell ref="AD44:AD48"/>
    <mergeCell ref="AE44:AE48"/>
    <mergeCell ref="AF44:AF48"/>
    <mergeCell ref="P49:P52"/>
    <mergeCell ref="Q49:Q52"/>
    <mergeCell ref="R49:R52"/>
    <mergeCell ref="S49:S52"/>
    <mergeCell ref="T49:T60"/>
    <mergeCell ref="P56:P57"/>
    <mergeCell ref="Q56:Q57"/>
    <mergeCell ref="R56:R57"/>
    <mergeCell ref="S56:S57"/>
    <mergeCell ref="P58:P60"/>
    <mergeCell ref="Q58:Q60"/>
    <mergeCell ref="R58:R60"/>
    <mergeCell ref="S58:S60"/>
    <mergeCell ref="Z49:Z52"/>
    <mergeCell ref="AA49:AA52"/>
    <mergeCell ref="AD49:AD52"/>
    <mergeCell ref="U49:U52"/>
    <mergeCell ref="V49:V52"/>
    <mergeCell ref="W49:W52"/>
    <mergeCell ref="X49:X52"/>
    <mergeCell ref="Y49:Y52"/>
    <mergeCell ref="AH49:AH60"/>
    <mergeCell ref="AA53:AA55"/>
    <mergeCell ref="AB53:AB55"/>
    <mergeCell ref="AC53:AC55"/>
    <mergeCell ref="AD53:AD55"/>
    <mergeCell ref="Y58:Y60"/>
    <mergeCell ref="Z56:Z57"/>
    <mergeCell ref="AA56:AA57"/>
    <mergeCell ref="AB56:AB57"/>
    <mergeCell ref="AC56:AC57"/>
    <mergeCell ref="AD56:AD57"/>
    <mergeCell ref="U56:U57"/>
    <mergeCell ref="V56:V57"/>
    <mergeCell ref="W56:W57"/>
    <mergeCell ref="X56:X57"/>
    <mergeCell ref="Y56:Y57"/>
    <mergeCell ref="Z58:Z60"/>
    <mergeCell ref="AA58:AA60"/>
    <mergeCell ref="AI49:AI60"/>
    <mergeCell ref="AF53:AF55"/>
    <mergeCell ref="AG53:AG55"/>
    <mergeCell ref="AE56:AE57"/>
    <mergeCell ref="AF56:AF57"/>
    <mergeCell ref="AG56:AG57"/>
    <mergeCell ref="AE58:AE60"/>
    <mergeCell ref="AF58:AF60"/>
    <mergeCell ref="AG58:AG60"/>
    <mergeCell ref="AE53:AE55"/>
    <mergeCell ref="B49:B60"/>
    <mergeCell ref="C49:C60"/>
    <mergeCell ref="AJ49:AJ60"/>
    <mergeCell ref="F53:F55"/>
    <mergeCell ref="H53:H55"/>
    <mergeCell ref="I53:I55"/>
    <mergeCell ref="N53:N55"/>
    <mergeCell ref="O53:O55"/>
    <mergeCell ref="P53:P55"/>
    <mergeCell ref="Q53:Q55"/>
    <mergeCell ref="R53:R55"/>
    <mergeCell ref="S53:S55"/>
    <mergeCell ref="U53:U55"/>
    <mergeCell ref="V53:V55"/>
    <mergeCell ref="W53:W55"/>
    <mergeCell ref="X53:X55"/>
    <mergeCell ref="Y53:Y55"/>
    <mergeCell ref="Z53:Z55"/>
    <mergeCell ref="AE49:AE52"/>
    <mergeCell ref="AF49:AF52"/>
    <mergeCell ref="AG49:AG52"/>
    <mergeCell ref="AD58:AD60"/>
    <mergeCell ref="U58:U60"/>
    <mergeCell ref="V58:V60"/>
    <mergeCell ref="AB58:AB60"/>
    <mergeCell ref="AC58:AC60"/>
    <mergeCell ref="G49:G60"/>
    <mergeCell ref="H49:H52"/>
    <mergeCell ref="I49:I52"/>
    <mergeCell ref="N49:N52"/>
    <mergeCell ref="O49:O52"/>
    <mergeCell ref="H56:H57"/>
    <mergeCell ref="I56:I57"/>
    <mergeCell ref="N56:N57"/>
    <mergeCell ref="O56:O57"/>
    <mergeCell ref="H58:H60"/>
    <mergeCell ref="I58:I60"/>
    <mergeCell ref="N58:N60"/>
    <mergeCell ref="O58:O60"/>
    <mergeCell ref="W58:W60"/>
    <mergeCell ref="X58:X60"/>
    <mergeCell ref="AB49:AB52"/>
    <mergeCell ref="AC49:AC52"/>
    <mergeCell ref="G61:G64"/>
    <mergeCell ref="H61:H64"/>
    <mergeCell ref="I61:I64"/>
    <mergeCell ref="N61:N64"/>
    <mergeCell ref="O61:O64"/>
    <mergeCell ref="B61:B64"/>
    <mergeCell ref="C61:C64"/>
    <mergeCell ref="D61:D64"/>
    <mergeCell ref="E61:E64"/>
    <mergeCell ref="F61:F64"/>
    <mergeCell ref="AC61:AC64"/>
    <mergeCell ref="AD61:AD64"/>
    <mergeCell ref="U61:U64"/>
    <mergeCell ref="V61:V64"/>
    <mergeCell ref="W61:W64"/>
    <mergeCell ref="X61:X64"/>
    <mergeCell ref="Y61:Y64"/>
    <mergeCell ref="P61:P64"/>
    <mergeCell ref="Q61:Q64"/>
    <mergeCell ref="R61:R64"/>
    <mergeCell ref="S61:S64"/>
    <mergeCell ref="T61:T64"/>
    <mergeCell ref="AJ61:AJ64"/>
    <mergeCell ref="B65:B70"/>
    <mergeCell ref="C65:C67"/>
    <mergeCell ref="D65:D70"/>
    <mergeCell ref="E65:E70"/>
    <mergeCell ref="F65:F67"/>
    <mergeCell ref="G65:G70"/>
    <mergeCell ref="H65:H67"/>
    <mergeCell ref="I65:I67"/>
    <mergeCell ref="N65:N67"/>
    <mergeCell ref="O65:O67"/>
    <mergeCell ref="P65:P67"/>
    <mergeCell ref="Q65:Q67"/>
    <mergeCell ref="R65:R67"/>
    <mergeCell ref="S65:S67"/>
    <mergeCell ref="T65:T70"/>
    <mergeCell ref="AE61:AE64"/>
    <mergeCell ref="AF61:AF64"/>
    <mergeCell ref="AG61:AG64"/>
    <mergeCell ref="AH61:AH64"/>
    <mergeCell ref="AI61:AI64"/>
    <mergeCell ref="Z61:Z64"/>
    <mergeCell ref="AA61:AA64"/>
    <mergeCell ref="AB61:AB64"/>
    <mergeCell ref="AI65:AI70"/>
    <mergeCell ref="AE68:AE70"/>
    <mergeCell ref="AF68:AF70"/>
    <mergeCell ref="AG68:AG70"/>
    <mergeCell ref="Z65:Z67"/>
    <mergeCell ref="AA65:AA67"/>
    <mergeCell ref="AB65:AB67"/>
    <mergeCell ref="AC65:AC67"/>
    <mergeCell ref="AD65:AD67"/>
    <mergeCell ref="Z68:Z70"/>
    <mergeCell ref="AA68:AA70"/>
    <mergeCell ref="AB68:AB70"/>
    <mergeCell ref="AC68:AC70"/>
    <mergeCell ref="AD68:AD70"/>
    <mergeCell ref="AE65:AE67"/>
    <mergeCell ref="AF65:AF67"/>
    <mergeCell ref="AG65:AG67"/>
    <mergeCell ref="AH65:AH70"/>
    <mergeCell ref="U65:U67"/>
    <mergeCell ref="V65:V67"/>
    <mergeCell ref="W65:W67"/>
    <mergeCell ref="X65:X67"/>
    <mergeCell ref="Y65:Y67"/>
    <mergeCell ref="U68:U70"/>
    <mergeCell ref="V68:V70"/>
    <mergeCell ref="W68:W70"/>
    <mergeCell ref="X68:X70"/>
    <mergeCell ref="Y68:Y70"/>
    <mergeCell ref="Y71:Y77"/>
    <mergeCell ref="O68:O70"/>
    <mergeCell ref="P68:P70"/>
    <mergeCell ref="Q68:Q70"/>
    <mergeCell ref="R68:R70"/>
    <mergeCell ref="S68:S70"/>
    <mergeCell ref="C68:C70"/>
    <mergeCell ref="F68:F70"/>
    <mergeCell ref="H68:H70"/>
    <mergeCell ref="I68:I70"/>
    <mergeCell ref="N68:N70"/>
    <mergeCell ref="B71:B84"/>
    <mergeCell ref="C71:C84"/>
    <mergeCell ref="D71:D84"/>
    <mergeCell ref="E71:E84"/>
    <mergeCell ref="F71:F77"/>
    <mergeCell ref="U71:U77"/>
    <mergeCell ref="V71:V77"/>
    <mergeCell ref="W71:W77"/>
    <mergeCell ref="X71:X77"/>
    <mergeCell ref="P71:P77"/>
    <mergeCell ref="Q71:Q77"/>
    <mergeCell ref="R71:R77"/>
    <mergeCell ref="S71:S77"/>
    <mergeCell ref="T71:T84"/>
    <mergeCell ref="G71:G84"/>
    <mergeCell ref="H71:H77"/>
    <mergeCell ref="I71:I77"/>
    <mergeCell ref="N71:N77"/>
    <mergeCell ref="O71:O77"/>
    <mergeCell ref="AA71:AA77"/>
    <mergeCell ref="AB71:AB77"/>
    <mergeCell ref="AC71:AC77"/>
    <mergeCell ref="AD71:AD77"/>
    <mergeCell ref="AA78:AA84"/>
    <mergeCell ref="AB78:AB84"/>
    <mergeCell ref="AC78:AC84"/>
    <mergeCell ref="AD78:AD84"/>
    <mergeCell ref="AE78:AE84"/>
    <mergeCell ref="AJ71:AJ84"/>
    <mergeCell ref="F78:F84"/>
    <mergeCell ref="H78:H84"/>
    <mergeCell ref="I78:I84"/>
    <mergeCell ref="N78:N84"/>
    <mergeCell ref="O78:O84"/>
    <mergeCell ref="P78:P84"/>
    <mergeCell ref="Q78:Q84"/>
    <mergeCell ref="R78:R84"/>
    <mergeCell ref="S78:S84"/>
    <mergeCell ref="U78:U84"/>
    <mergeCell ref="V78:V84"/>
    <mergeCell ref="W78:W84"/>
    <mergeCell ref="X78:X84"/>
    <mergeCell ref="Y78:Y84"/>
    <mergeCell ref="Z78:Z84"/>
    <mergeCell ref="AE71:AE77"/>
    <mergeCell ref="AF71:AF77"/>
    <mergeCell ref="AG71:AG77"/>
    <mergeCell ref="AH71:AH84"/>
    <mergeCell ref="AI71:AI84"/>
    <mergeCell ref="AF78:AF84"/>
    <mergeCell ref="AG78:AG84"/>
    <mergeCell ref="Z71:Z77"/>
    <mergeCell ref="G85:G90"/>
    <mergeCell ref="H85:H90"/>
    <mergeCell ref="I85:I90"/>
    <mergeCell ref="N85:N90"/>
    <mergeCell ref="O85:O90"/>
    <mergeCell ref="B85:B90"/>
    <mergeCell ref="C85:C90"/>
    <mergeCell ref="D85:D90"/>
    <mergeCell ref="E85:E90"/>
    <mergeCell ref="F85:F90"/>
    <mergeCell ref="U85:U90"/>
    <mergeCell ref="V85:V90"/>
    <mergeCell ref="W85:W90"/>
    <mergeCell ref="X85:X90"/>
    <mergeCell ref="Y85:Y90"/>
    <mergeCell ref="P85:P90"/>
    <mergeCell ref="Q85:Q90"/>
    <mergeCell ref="R85:R90"/>
    <mergeCell ref="S85:S90"/>
    <mergeCell ref="T85:T90"/>
    <mergeCell ref="AJ85:AJ90"/>
    <mergeCell ref="AE85:AE90"/>
    <mergeCell ref="AF85:AF90"/>
    <mergeCell ref="AG85:AG90"/>
    <mergeCell ref="AH85:AH90"/>
    <mergeCell ref="AI85:AI90"/>
    <mergeCell ref="Z85:Z90"/>
    <mergeCell ref="AA85:AA90"/>
    <mergeCell ref="AB85:AB90"/>
    <mergeCell ref="AC85:AC90"/>
    <mergeCell ref="AD85:AD90"/>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
  <sheetViews>
    <sheetView topLeftCell="A6" workbookViewId="0"/>
  </sheetViews>
  <sheetFormatPr defaultRowHeight="14.4" x14ac:dyDescent="0.3"/>
  <cols>
    <col min="1" max="1" width="5" customWidth="1"/>
    <col min="2" max="2" width="21" customWidth="1"/>
    <col min="3" max="3" width="17.77734375" customWidth="1"/>
    <col min="4" max="5" width="13.77734375" customWidth="1"/>
    <col min="6" max="6" width="18.21875" customWidth="1"/>
    <col min="7" max="7" width="50.21875" customWidth="1"/>
    <col min="8" max="8" width="14.77734375" customWidth="1"/>
    <col min="9" max="9" width="13.77734375" customWidth="1"/>
    <col min="10" max="10" width="12.77734375" customWidth="1"/>
    <col min="11" max="14" width="10.5546875" customWidth="1"/>
    <col min="15" max="16" width="15.77734375" customWidth="1"/>
    <col min="17" max="17" width="18.5546875" customWidth="1"/>
    <col min="18" max="18" width="15.77734375" customWidth="1"/>
    <col min="19" max="21" width="14" customWidth="1"/>
    <col min="22" max="22" width="10" customWidth="1"/>
    <col min="23" max="23" width="11.21875" customWidth="1"/>
    <col min="24" max="24" width="10" customWidth="1"/>
    <col min="25" max="25" width="11.77734375" customWidth="1"/>
    <col min="26" max="27" width="12.21875" customWidth="1"/>
    <col min="28" max="29" width="11.21875" customWidth="1"/>
    <col min="30" max="30" width="12.21875" customWidth="1"/>
    <col min="31" max="33" width="11.21875" customWidth="1"/>
    <col min="34" max="34" width="24.21875" customWidth="1"/>
    <col min="35" max="35" width="19.44140625" customWidth="1"/>
    <col min="36" max="36" width="10.44140625" customWidth="1"/>
  </cols>
  <sheetData>
    <row r="1" spans="1:36" x14ac:dyDescent="0.3">
      <c r="A1" s="1"/>
      <c r="B1" s="241" t="s">
        <v>40</v>
      </c>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55" customHeight="1" x14ac:dyDescent="0.3">
      <c r="A3" s="1"/>
      <c r="B3" s="320" t="s">
        <v>0</v>
      </c>
      <c r="C3" s="320" t="s">
        <v>1</v>
      </c>
      <c r="D3" s="320" t="s">
        <v>28</v>
      </c>
      <c r="E3" s="320" t="s">
        <v>29</v>
      </c>
      <c r="F3" s="320" t="s">
        <v>30</v>
      </c>
      <c r="G3" s="320" t="s">
        <v>3</v>
      </c>
      <c r="H3" s="320" t="s">
        <v>4</v>
      </c>
      <c r="I3" s="320" t="s">
        <v>5</v>
      </c>
      <c r="J3" s="321" t="s">
        <v>6</v>
      </c>
      <c r="K3" s="321"/>
      <c r="L3" s="321"/>
      <c r="M3" s="321"/>
      <c r="N3" s="317" t="s">
        <v>47</v>
      </c>
      <c r="O3" s="320" t="s">
        <v>31</v>
      </c>
      <c r="P3" s="327" t="s">
        <v>42</v>
      </c>
      <c r="Q3" s="327" t="s">
        <v>32</v>
      </c>
      <c r="R3" s="327" t="s">
        <v>37</v>
      </c>
      <c r="S3" s="327" t="s">
        <v>33</v>
      </c>
      <c r="T3" s="320" t="s">
        <v>55</v>
      </c>
      <c r="U3" s="320" t="s">
        <v>57</v>
      </c>
      <c r="V3" s="321" t="s">
        <v>59</v>
      </c>
      <c r="W3" s="321"/>
      <c r="X3" s="321"/>
      <c r="Y3" s="321"/>
      <c r="Z3" s="321"/>
      <c r="AA3" s="321"/>
      <c r="AB3" s="320" t="s">
        <v>69</v>
      </c>
      <c r="AC3" s="322" t="s">
        <v>75</v>
      </c>
      <c r="AD3" s="324" t="s">
        <v>77</v>
      </c>
      <c r="AE3" s="325"/>
      <c r="AF3" s="326"/>
      <c r="AG3" s="317" t="s">
        <v>27</v>
      </c>
      <c r="AH3" s="317" t="s">
        <v>36</v>
      </c>
      <c r="AI3" s="320" t="s">
        <v>34</v>
      </c>
      <c r="AJ3" s="317" t="s">
        <v>35</v>
      </c>
    </row>
    <row r="4" spans="1:36" ht="169.05" customHeight="1" x14ac:dyDescent="0.3">
      <c r="A4" s="1"/>
      <c r="B4" s="320"/>
      <c r="C4" s="320"/>
      <c r="D4" s="320"/>
      <c r="E4" s="320"/>
      <c r="F4" s="320"/>
      <c r="G4" s="320"/>
      <c r="H4" s="320"/>
      <c r="I4" s="320"/>
      <c r="J4" s="3" t="s">
        <v>7</v>
      </c>
      <c r="K4" s="3" t="s">
        <v>8</v>
      </c>
      <c r="L4" s="3" t="s">
        <v>9</v>
      </c>
      <c r="M4" s="11" t="s">
        <v>10</v>
      </c>
      <c r="N4" s="318"/>
      <c r="O4" s="320"/>
      <c r="P4" s="327"/>
      <c r="Q4" s="327"/>
      <c r="R4" s="327"/>
      <c r="S4" s="327"/>
      <c r="T4" s="320"/>
      <c r="U4" s="320"/>
      <c r="V4" s="3" t="s">
        <v>61</v>
      </c>
      <c r="W4" s="3" t="s">
        <v>62</v>
      </c>
      <c r="X4" s="3" t="s">
        <v>15</v>
      </c>
      <c r="Y4" s="3" t="s">
        <v>63</v>
      </c>
      <c r="Z4" s="3" t="s">
        <v>60</v>
      </c>
      <c r="AA4" s="3" t="s">
        <v>25</v>
      </c>
      <c r="AB4" s="320"/>
      <c r="AC4" s="323"/>
      <c r="AD4" s="3" t="s">
        <v>16</v>
      </c>
      <c r="AE4" s="3" t="s">
        <v>17</v>
      </c>
      <c r="AF4" s="3" t="s">
        <v>26</v>
      </c>
      <c r="AG4" s="318"/>
      <c r="AH4" s="318"/>
      <c r="AI4" s="320"/>
      <c r="AJ4" s="318"/>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3">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319" t="s">
        <v>24</v>
      </c>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100-000000000000}">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5"/>
  <sheetViews>
    <sheetView workbookViewId="0">
      <selection activeCell="Y6" sqref="Y6:AJ7"/>
    </sheetView>
  </sheetViews>
  <sheetFormatPr defaultRowHeight="14.4" x14ac:dyDescent="0.3"/>
  <cols>
    <col min="1" max="1" width="5" customWidth="1"/>
    <col min="2" max="2" width="21" customWidth="1"/>
    <col min="3" max="3" width="17.77734375" customWidth="1"/>
    <col min="4" max="5" width="13.77734375" customWidth="1"/>
    <col min="6" max="6" width="18.21875" customWidth="1"/>
    <col min="7" max="7" width="50.21875" customWidth="1"/>
    <col min="8" max="8" width="14.77734375" customWidth="1"/>
    <col min="9" max="9" width="13.77734375" customWidth="1"/>
    <col min="10" max="10" width="12.77734375" customWidth="1"/>
    <col min="11" max="14" width="10.5546875" customWidth="1"/>
    <col min="15" max="16" width="15.77734375" customWidth="1"/>
    <col min="17" max="17" width="18.5546875" customWidth="1"/>
    <col min="18" max="18" width="15.77734375" customWidth="1"/>
    <col min="19" max="21" width="14" customWidth="1"/>
    <col min="22" max="22" width="10" customWidth="1"/>
    <col min="23" max="23" width="11.21875" customWidth="1"/>
    <col min="24" max="24" width="10" customWidth="1"/>
    <col min="25" max="25" width="11.77734375" customWidth="1"/>
    <col min="26" max="27" width="12.21875" customWidth="1"/>
    <col min="28" max="29" width="11.21875" customWidth="1"/>
    <col min="30" max="30" width="12.21875" customWidth="1"/>
    <col min="31" max="33" width="11.21875" customWidth="1"/>
    <col min="34" max="34" width="24.21875" customWidth="1"/>
    <col min="35" max="35" width="19.44140625" customWidth="1"/>
    <col min="36" max="36" width="10.44140625" customWidth="1"/>
  </cols>
  <sheetData>
    <row r="1" spans="1:36" x14ac:dyDescent="0.3">
      <c r="A1" s="1"/>
      <c r="B1" s="241" t="s">
        <v>40</v>
      </c>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55" customHeight="1" x14ac:dyDescent="0.3">
      <c r="A3" s="1"/>
      <c r="B3" s="320" t="s">
        <v>0</v>
      </c>
      <c r="C3" s="320" t="s">
        <v>1</v>
      </c>
      <c r="D3" s="320" t="s">
        <v>28</v>
      </c>
      <c r="E3" s="320" t="s">
        <v>29</v>
      </c>
      <c r="F3" s="320" t="s">
        <v>30</v>
      </c>
      <c r="G3" s="320" t="s">
        <v>3</v>
      </c>
      <c r="H3" s="320" t="s">
        <v>4</v>
      </c>
      <c r="I3" s="320" t="s">
        <v>5</v>
      </c>
      <c r="J3" s="321" t="s">
        <v>6</v>
      </c>
      <c r="K3" s="321"/>
      <c r="L3" s="321"/>
      <c r="M3" s="321"/>
      <c r="N3" s="317" t="s">
        <v>47</v>
      </c>
      <c r="O3" s="320" t="s">
        <v>31</v>
      </c>
      <c r="P3" s="327" t="s">
        <v>42</v>
      </c>
      <c r="Q3" s="327" t="s">
        <v>32</v>
      </c>
      <c r="R3" s="327" t="s">
        <v>37</v>
      </c>
      <c r="S3" s="327" t="s">
        <v>33</v>
      </c>
      <c r="T3" s="320" t="s">
        <v>55</v>
      </c>
      <c r="U3" s="320" t="s">
        <v>57</v>
      </c>
      <c r="V3" s="321" t="s">
        <v>59</v>
      </c>
      <c r="W3" s="321"/>
      <c r="X3" s="321"/>
      <c r="Y3" s="321"/>
      <c r="Z3" s="321"/>
      <c r="AA3" s="321"/>
      <c r="AB3" s="320" t="s">
        <v>69</v>
      </c>
      <c r="AC3" s="322" t="s">
        <v>75</v>
      </c>
      <c r="AD3" s="324" t="s">
        <v>77</v>
      </c>
      <c r="AE3" s="325"/>
      <c r="AF3" s="326"/>
      <c r="AG3" s="317" t="s">
        <v>27</v>
      </c>
      <c r="AH3" s="317" t="s">
        <v>36</v>
      </c>
      <c r="AI3" s="320" t="s">
        <v>34</v>
      </c>
      <c r="AJ3" s="317" t="s">
        <v>35</v>
      </c>
    </row>
    <row r="4" spans="1:36" ht="169.05" customHeight="1" x14ac:dyDescent="0.3">
      <c r="A4" s="1"/>
      <c r="B4" s="320"/>
      <c r="C4" s="320"/>
      <c r="D4" s="320"/>
      <c r="E4" s="320"/>
      <c r="F4" s="320"/>
      <c r="G4" s="320"/>
      <c r="H4" s="320"/>
      <c r="I4" s="320"/>
      <c r="J4" s="3" t="s">
        <v>7</v>
      </c>
      <c r="K4" s="3" t="s">
        <v>8</v>
      </c>
      <c r="L4" s="3" t="s">
        <v>9</v>
      </c>
      <c r="M4" s="11" t="s">
        <v>10</v>
      </c>
      <c r="N4" s="318"/>
      <c r="O4" s="320"/>
      <c r="P4" s="327"/>
      <c r="Q4" s="327"/>
      <c r="R4" s="327"/>
      <c r="S4" s="327"/>
      <c r="T4" s="320"/>
      <c r="U4" s="320"/>
      <c r="V4" s="3" t="s">
        <v>61</v>
      </c>
      <c r="W4" s="3" t="s">
        <v>62</v>
      </c>
      <c r="X4" s="3" t="s">
        <v>15</v>
      </c>
      <c r="Y4" s="3" t="s">
        <v>63</v>
      </c>
      <c r="Z4" s="3" t="s">
        <v>60</v>
      </c>
      <c r="AA4" s="3" t="s">
        <v>25</v>
      </c>
      <c r="AB4" s="320"/>
      <c r="AC4" s="323"/>
      <c r="AD4" s="3" t="s">
        <v>16</v>
      </c>
      <c r="AE4" s="3" t="s">
        <v>17</v>
      </c>
      <c r="AF4" s="3" t="s">
        <v>26</v>
      </c>
      <c r="AG4" s="318"/>
      <c r="AH4" s="318"/>
      <c r="AI4" s="320"/>
      <c r="AJ4" s="318"/>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108" x14ac:dyDescent="0.3">
      <c r="A6" s="1"/>
      <c r="B6" s="328" t="s">
        <v>269</v>
      </c>
      <c r="C6" s="330" t="s">
        <v>270</v>
      </c>
      <c r="D6" s="330" t="s">
        <v>271</v>
      </c>
      <c r="E6" s="330" t="s">
        <v>272</v>
      </c>
      <c r="F6" s="330" t="s">
        <v>273</v>
      </c>
      <c r="G6" s="330" t="s">
        <v>274</v>
      </c>
      <c r="H6" s="330" t="s">
        <v>96</v>
      </c>
      <c r="I6" s="330" t="s">
        <v>96</v>
      </c>
      <c r="J6" s="10" t="s">
        <v>275</v>
      </c>
      <c r="K6" s="10" t="s">
        <v>276</v>
      </c>
      <c r="L6" s="10" t="s">
        <v>277</v>
      </c>
      <c r="M6" s="10" t="s">
        <v>278</v>
      </c>
      <c r="N6" s="330" t="s">
        <v>100</v>
      </c>
      <c r="O6" s="330" t="s">
        <v>168</v>
      </c>
      <c r="P6" s="328" t="s">
        <v>282</v>
      </c>
      <c r="Q6" s="328" t="s">
        <v>103</v>
      </c>
      <c r="R6" s="328" t="s">
        <v>104</v>
      </c>
      <c r="S6" s="328" t="s">
        <v>283</v>
      </c>
      <c r="T6" s="332">
        <v>255000</v>
      </c>
      <c r="U6" s="332">
        <v>255000</v>
      </c>
      <c r="V6" s="332">
        <v>255000</v>
      </c>
      <c r="W6" s="330" t="s">
        <v>284</v>
      </c>
      <c r="X6" s="330" t="s">
        <v>284</v>
      </c>
      <c r="Y6" s="330" t="s">
        <v>284</v>
      </c>
      <c r="Z6" s="330" t="s">
        <v>284</v>
      </c>
      <c r="AA6" s="334" t="s">
        <v>284</v>
      </c>
      <c r="AB6" s="332">
        <v>45000</v>
      </c>
      <c r="AC6" s="328" t="s">
        <v>285</v>
      </c>
      <c r="AD6" s="328" t="s">
        <v>284</v>
      </c>
      <c r="AE6" s="328" t="s">
        <v>284</v>
      </c>
      <c r="AF6" s="332">
        <v>255000</v>
      </c>
      <c r="AG6" s="328" t="s">
        <v>26</v>
      </c>
      <c r="AH6" s="336" t="s">
        <v>286</v>
      </c>
      <c r="AI6" s="336" t="s">
        <v>287</v>
      </c>
      <c r="AJ6" s="328"/>
    </row>
    <row r="7" spans="1:36" ht="48" x14ac:dyDescent="0.3">
      <c r="A7" s="1"/>
      <c r="B7" s="329"/>
      <c r="C7" s="331"/>
      <c r="D7" s="331"/>
      <c r="E7" s="331"/>
      <c r="F7" s="331"/>
      <c r="G7" s="331"/>
      <c r="H7" s="331"/>
      <c r="I7" s="331"/>
      <c r="J7" s="10" t="s">
        <v>279</v>
      </c>
      <c r="K7" s="10" t="s">
        <v>280</v>
      </c>
      <c r="L7" s="10" t="s">
        <v>277</v>
      </c>
      <c r="M7" s="10" t="s">
        <v>281</v>
      </c>
      <c r="N7" s="331"/>
      <c r="O7" s="331"/>
      <c r="P7" s="329"/>
      <c r="Q7" s="329"/>
      <c r="R7" s="329"/>
      <c r="S7" s="329"/>
      <c r="T7" s="333"/>
      <c r="U7" s="333"/>
      <c r="V7" s="333"/>
      <c r="W7" s="331"/>
      <c r="X7" s="331"/>
      <c r="Y7" s="331"/>
      <c r="Z7" s="331"/>
      <c r="AA7" s="335"/>
      <c r="AB7" s="333"/>
      <c r="AC7" s="329"/>
      <c r="AD7" s="329"/>
      <c r="AE7" s="329"/>
      <c r="AF7" s="333"/>
      <c r="AG7" s="329"/>
      <c r="AH7" s="337"/>
      <c r="AI7" s="337"/>
      <c r="AJ7" s="329"/>
    </row>
    <row r="8" spans="1:36" x14ac:dyDescent="0.3">
      <c r="A8" s="1"/>
      <c r="B8" s="4"/>
      <c r="C8" s="4"/>
      <c r="D8" s="4"/>
      <c r="E8" s="4"/>
      <c r="F8" s="4"/>
      <c r="G8" s="4"/>
      <c r="H8" s="4"/>
      <c r="I8" s="4"/>
      <c r="J8" s="4"/>
      <c r="K8" s="4"/>
      <c r="L8" s="4"/>
      <c r="M8" s="4"/>
      <c r="N8" s="4"/>
      <c r="O8" s="4"/>
      <c r="P8" s="5"/>
      <c r="Q8" s="5"/>
      <c r="R8" s="5"/>
      <c r="S8" s="5"/>
      <c r="T8" s="4"/>
      <c r="U8" s="4"/>
      <c r="V8" s="4"/>
      <c r="W8" s="6"/>
      <c r="X8" s="6"/>
      <c r="Y8" s="6"/>
      <c r="Z8" s="4"/>
      <c r="AA8" s="7"/>
      <c r="AB8" s="4"/>
      <c r="AC8" s="5"/>
      <c r="AD8" s="10"/>
      <c r="AE8" s="10"/>
      <c r="AF8" s="5"/>
      <c r="AG8" s="5"/>
      <c r="AH8" s="4"/>
      <c r="AI8" s="4"/>
      <c r="AJ8" s="5"/>
    </row>
    <row r="9" spans="1:36" x14ac:dyDescent="0.3">
      <c r="A9" s="1"/>
      <c r="B9" s="8" t="s">
        <v>23</v>
      </c>
      <c r="C9" s="9"/>
      <c r="D9" s="9"/>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6" x14ac:dyDescent="0.3">
      <c r="A10" s="9"/>
      <c r="B10" s="14" t="s">
        <v>73</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4"/>
      <c r="B11" s="14" t="s">
        <v>74</v>
      </c>
      <c r="C11" s="14"/>
      <c r="D11" s="14"/>
      <c r="E11" s="14"/>
      <c r="F11" s="14"/>
      <c r="G11" s="14"/>
      <c r="H11" s="14"/>
      <c r="I11" s="14"/>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x14ac:dyDescent="0.3">
      <c r="A15" s="1"/>
      <c r="B15" s="319" t="s">
        <v>24</v>
      </c>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row>
  </sheetData>
  <mergeCells count="58">
    <mergeCell ref="AG6:AG7"/>
    <mergeCell ref="AH6:AH7"/>
    <mergeCell ref="AI6:AI7"/>
    <mergeCell ref="AJ6:AJ7"/>
    <mergeCell ref="AB6:AB7"/>
    <mergeCell ref="AC6:AC7"/>
    <mergeCell ref="AD6:AD7"/>
    <mergeCell ref="AE6:AE7"/>
    <mergeCell ref="AF6:AF7"/>
    <mergeCell ref="W6:W7"/>
    <mergeCell ref="X6:X7"/>
    <mergeCell ref="Y6:Y7"/>
    <mergeCell ref="Z6:Z7"/>
    <mergeCell ref="AA6:AA7"/>
    <mergeCell ref="R6:R7"/>
    <mergeCell ref="S6:S7"/>
    <mergeCell ref="T6:T7"/>
    <mergeCell ref="U6:U7"/>
    <mergeCell ref="V6:V7"/>
    <mergeCell ref="I6:I7"/>
    <mergeCell ref="N6:N7"/>
    <mergeCell ref="O6:O7"/>
    <mergeCell ref="P6:P7"/>
    <mergeCell ref="Q6:Q7"/>
    <mergeCell ref="D6:D7"/>
    <mergeCell ref="E6:E7"/>
    <mergeCell ref="F6:F7"/>
    <mergeCell ref="G6:G7"/>
    <mergeCell ref="H6:H7"/>
    <mergeCell ref="B1:AI1"/>
    <mergeCell ref="B3:B4"/>
    <mergeCell ref="C3:C4"/>
    <mergeCell ref="D3:D4"/>
    <mergeCell ref="E3:E4"/>
    <mergeCell ref="F3:F4"/>
    <mergeCell ref="G3:G4"/>
    <mergeCell ref="H3:H4"/>
    <mergeCell ref="I3:I4"/>
    <mergeCell ref="J3:M3"/>
    <mergeCell ref="AG3:AG4"/>
    <mergeCell ref="AH3:AH4"/>
    <mergeCell ref="AI3:AI4"/>
    <mergeCell ref="AJ3:AJ4"/>
    <mergeCell ref="B15:AJ15"/>
    <mergeCell ref="T3:T4"/>
    <mergeCell ref="U3:U4"/>
    <mergeCell ref="V3:AA3"/>
    <mergeCell ref="AB3:AB4"/>
    <mergeCell ref="AC3:AC4"/>
    <mergeCell ref="AD3:AF3"/>
    <mergeCell ref="N3:N4"/>
    <mergeCell ref="O3:O4"/>
    <mergeCell ref="P3:P4"/>
    <mergeCell ref="Q3:Q4"/>
    <mergeCell ref="R3:R4"/>
    <mergeCell ref="S3:S4"/>
    <mergeCell ref="B6:B7"/>
    <mergeCell ref="C6:C7"/>
  </mergeCells>
  <dataValidations count="1">
    <dataValidation type="list" allowBlank="1" showInputMessage="1" showErrorMessage="1" sqref="P8:S8" xr:uid="{00000000-0002-0000-0200-000000000000}">
      <formula1>#REF!</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4"/>
  <sheetViews>
    <sheetView topLeftCell="X5" workbookViewId="0">
      <selection activeCell="C37" sqref="C37"/>
    </sheetView>
  </sheetViews>
  <sheetFormatPr defaultRowHeight="14.4" x14ac:dyDescent="0.3"/>
  <cols>
    <col min="1" max="1" width="5" customWidth="1"/>
    <col min="2" max="2" width="21" customWidth="1"/>
    <col min="3" max="3" width="17.77734375" customWidth="1"/>
    <col min="4" max="5" width="13.77734375" customWidth="1"/>
    <col min="6" max="6" width="18.21875" customWidth="1"/>
    <col min="7" max="7" width="50.21875" customWidth="1"/>
    <col min="8" max="8" width="14.77734375" customWidth="1"/>
    <col min="9" max="9" width="13.77734375" customWidth="1"/>
    <col min="10" max="10" width="12.77734375" customWidth="1"/>
    <col min="11" max="14" width="10.5546875" customWidth="1"/>
    <col min="15" max="16" width="15.77734375" customWidth="1"/>
    <col min="17" max="17" width="18.5546875" customWidth="1"/>
    <col min="18" max="18" width="15.77734375" customWidth="1"/>
    <col min="19" max="21" width="14" customWidth="1"/>
    <col min="22" max="22" width="10" customWidth="1"/>
    <col min="23" max="23" width="11.21875" customWidth="1"/>
    <col min="24" max="24" width="10" customWidth="1"/>
    <col min="25" max="25" width="11.77734375" customWidth="1"/>
    <col min="26" max="27" width="12.21875" customWidth="1"/>
    <col min="28" max="29" width="11.21875" customWidth="1"/>
    <col min="30" max="30" width="12.21875" customWidth="1"/>
    <col min="31" max="33" width="11.21875" customWidth="1"/>
    <col min="34" max="34" width="24.21875" customWidth="1"/>
    <col min="35" max="35" width="19.44140625" customWidth="1"/>
    <col min="36" max="36" width="10.44140625" customWidth="1"/>
  </cols>
  <sheetData>
    <row r="1" spans="1:36" x14ac:dyDescent="0.3">
      <c r="A1" s="1"/>
      <c r="B1" s="241" t="s">
        <v>40</v>
      </c>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55" customHeight="1" x14ac:dyDescent="0.3">
      <c r="A3" s="1"/>
      <c r="B3" s="320" t="s">
        <v>0</v>
      </c>
      <c r="C3" s="320" t="s">
        <v>1</v>
      </c>
      <c r="D3" s="320" t="s">
        <v>28</v>
      </c>
      <c r="E3" s="320" t="s">
        <v>29</v>
      </c>
      <c r="F3" s="320" t="s">
        <v>30</v>
      </c>
      <c r="G3" s="320" t="s">
        <v>3</v>
      </c>
      <c r="H3" s="320" t="s">
        <v>4</v>
      </c>
      <c r="I3" s="320" t="s">
        <v>5</v>
      </c>
      <c r="J3" s="321" t="s">
        <v>6</v>
      </c>
      <c r="K3" s="321"/>
      <c r="L3" s="321"/>
      <c r="M3" s="321"/>
      <c r="N3" s="317" t="s">
        <v>47</v>
      </c>
      <c r="O3" s="320" t="s">
        <v>31</v>
      </c>
      <c r="P3" s="327" t="s">
        <v>42</v>
      </c>
      <c r="Q3" s="327" t="s">
        <v>32</v>
      </c>
      <c r="R3" s="327" t="s">
        <v>37</v>
      </c>
      <c r="S3" s="327" t="s">
        <v>33</v>
      </c>
      <c r="T3" s="320" t="s">
        <v>55</v>
      </c>
      <c r="U3" s="320" t="s">
        <v>57</v>
      </c>
      <c r="V3" s="321" t="s">
        <v>59</v>
      </c>
      <c r="W3" s="321"/>
      <c r="X3" s="321"/>
      <c r="Y3" s="321"/>
      <c r="Z3" s="321"/>
      <c r="AA3" s="321"/>
      <c r="AB3" s="320" t="s">
        <v>69</v>
      </c>
      <c r="AC3" s="322" t="s">
        <v>75</v>
      </c>
      <c r="AD3" s="324" t="s">
        <v>77</v>
      </c>
      <c r="AE3" s="325"/>
      <c r="AF3" s="326"/>
      <c r="AG3" s="317" t="s">
        <v>27</v>
      </c>
      <c r="AH3" s="317" t="s">
        <v>36</v>
      </c>
      <c r="AI3" s="320" t="s">
        <v>34</v>
      </c>
      <c r="AJ3" s="317" t="s">
        <v>35</v>
      </c>
    </row>
    <row r="4" spans="1:36" ht="169.05" customHeight="1" x14ac:dyDescent="0.3">
      <c r="A4" s="1"/>
      <c r="B4" s="320"/>
      <c r="C4" s="320"/>
      <c r="D4" s="320"/>
      <c r="E4" s="320"/>
      <c r="F4" s="320"/>
      <c r="G4" s="320"/>
      <c r="H4" s="320"/>
      <c r="I4" s="320"/>
      <c r="J4" s="3" t="s">
        <v>7</v>
      </c>
      <c r="K4" s="3" t="s">
        <v>8</v>
      </c>
      <c r="L4" s="3" t="s">
        <v>9</v>
      </c>
      <c r="M4" s="11" t="s">
        <v>10</v>
      </c>
      <c r="N4" s="318"/>
      <c r="O4" s="320"/>
      <c r="P4" s="327"/>
      <c r="Q4" s="327"/>
      <c r="R4" s="327"/>
      <c r="S4" s="327"/>
      <c r="T4" s="320"/>
      <c r="U4" s="320"/>
      <c r="V4" s="3" t="s">
        <v>61</v>
      </c>
      <c r="W4" s="3" t="s">
        <v>62</v>
      </c>
      <c r="X4" s="3" t="s">
        <v>15</v>
      </c>
      <c r="Y4" s="3" t="s">
        <v>63</v>
      </c>
      <c r="Z4" s="3" t="s">
        <v>60</v>
      </c>
      <c r="AA4" s="3" t="s">
        <v>25</v>
      </c>
      <c r="AB4" s="320"/>
      <c r="AC4" s="323"/>
      <c r="AD4" s="3" t="s">
        <v>16</v>
      </c>
      <c r="AE4" s="3" t="s">
        <v>17</v>
      </c>
      <c r="AF4" s="3" t="s">
        <v>26</v>
      </c>
      <c r="AG4" s="318"/>
      <c r="AH4" s="318"/>
      <c r="AI4" s="320"/>
      <c r="AJ4" s="318"/>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3">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319" t="s">
        <v>24</v>
      </c>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300-000000000000}">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117"/>
  <sheetViews>
    <sheetView tabSelected="1" topLeftCell="G102" zoomScale="70" zoomScaleNormal="70" workbookViewId="0">
      <selection activeCell="G128" sqref="G127:G128"/>
    </sheetView>
  </sheetViews>
  <sheetFormatPr defaultRowHeight="14.4" x14ac:dyDescent="0.3"/>
  <cols>
    <col min="1" max="1" width="5" customWidth="1"/>
    <col min="2" max="2" width="15.77734375" customWidth="1"/>
    <col min="3" max="3" width="22.44140625" customWidth="1"/>
    <col min="4" max="4" width="15.88671875" customWidth="1"/>
    <col min="5" max="5" width="13.77734375" customWidth="1"/>
    <col min="6" max="6" width="22.5546875" customWidth="1"/>
    <col min="7" max="7" width="50.21875" customWidth="1"/>
    <col min="8" max="8" width="9.88671875" customWidth="1"/>
    <col min="9" max="9" width="10.33203125" customWidth="1"/>
    <col min="10" max="10" width="29.88671875" customWidth="1"/>
    <col min="11" max="14" width="10.5546875" customWidth="1"/>
    <col min="15" max="16" width="15.77734375" customWidth="1"/>
    <col min="17" max="17" width="18.5546875" customWidth="1"/>
    <col min="18" max="18" width="15.77734375" customWidth="1"/>
    <col min="19" max="21" width="14" customWidth="1"/>
    <col min="22" max="22" width="11.33203125" customWidth="1"/>
    <col min="23" max="23" width="11.21875" customWidth="1"/>
    <col min="24" max="24" width="10" customWidth="1"/>
    <col min="25" max="25" width="11.77734375" customWidth="1"/>
    <col min="26" max="27" width="12.21875" customWidth="1"/>
    <col min="28" max="29" width="11.21875" customWidth="1"/>
    <col min="30" max="30" width="12.21875" customWidth="1"/>
    <col min="31" max="33" width="11.21875" customWidth="1"/>
    <col min="34" max="34" width="19.77734375" customWidth="1"/>
    <col min="35" max="35" width="19.44140625" customWidth="1"/>
    <col min="36" max="36" width="10.44140625" customWidth="1"/>
    <col min="37" max="37" width="10.21875" customWidth="1"/>
  </cols>
  <sheetData>
    <row r="1" spans="1:37" x14ac:dyDescent="0.3">
      <c r="A1" s="1"/>
      <c r="B1" s="241" t="s">
        <v>40</v>
      </c>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1"/>
    </row>
    <row r="2" spans="1:37" ht="15" thickBot="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7" ht="25.95" customHeight="1" thickBot="1" x14ac:dyDescent="0.35">
      <c r="A3" s="1"/>
      <c r="B3" s="242" t="s">
        <v>0</v>
      </c>
      <c r="C3" s="231" t="s">
        <v>1</v>
      </c>
      <c r="D3" s="231" t="s">
        <v>28</v>
      </c>
      <c r="E3" s="231" t="s">
        <v>29</v>
      </c>
      <c r="F3" s="231" t="s">
        <v>30</v>
      </c>
      <c r="G3" s="231" t="s">
        <v>3</v>
      </c>
      <c r="H3" s="231" t="s">
        <v>4</v>
      </c>
      <c r="I3" s="231" t="s">
        <v>5</v>
      </c>
      <c r="J3" s="232" t="s">
        <v>6</v>
      </c>
      <c r="K3" s="232"/>
      <c r="L3" s="232"/>
      <c r="M3" s="232"/>
      <c r="N3" s="231" t="s">
        <v>47</v>
      </c>
      <c r="O3" s="231" t="s">
        <v>31</v>
      </c>
      <c r="P3" s="233" t="s">
        <v>42</v>
      </c>
      <c r="Q3" s="233" t="s">
        <v>32</v>
      </c>
      <c r="R3" s="233" t="s">
        <v>37</v>
      </c>
      <c r="S3" s="233" t="s">
        <v>33</v>
      </c>
      <c r="T3" s="231" t="s">
        <v>55</v>
      </c>
      <c r="U3" s="231" t="s">
        <v>57</v>
      </c>
      <c r="V3" s="232" t="s">
        <v>59</v>
      </c>
      <c r="W3" s="232"/>
      <c r="X3" s="232"/>
      <c r="Y3" s="232"/>
      <c r="Z3" s="232"/>
      <c r="AA3" s="232"/>
      <c r="AB3" s="231" t="s">
        <v>69</v>
      </c>
      <c r="AC3" s="233" t="s">
        <v>75</v>
      </c>
      <c r="AD3" s="231" t="s">
        <v>77</v>
      </c>
      <c r="AE3" s="231"/>
      <c r="AF3" s="231"/>
      <c r="AG3" s="231" t="s">
        <v>27</v>
      </c>
      <c r="AH3" s="231" t="s">
        <v>36</v>
      </c>
      <c r="AI3" s="231" t="s">
        <v>34</v>
      </c>
      <c r="AJ3" s="230" t="s">
        <v>35</v>
      </c>
    </row>
    <row r="4" spans="1:37" ht="140.55000000000001" customHeight="1" thickBot="1" x14ac:dyDescent="0.35">
      <c r="A4" s="1"/>
      <c r="B4" s="242"/>
      <c r="C4" s="231"/>
      <c r="D4" s="231"/>
      <c r="E4" s="231"/>
      <c r="F4" s="231"/>
      <c r="G4" s="231"/>
      <c r="H4" s="231"/>
      <c r="I4" s="231"/>
      <c r="J4" s="81" t="s">
        <v>7</v>
      </c>
      <c r="K4" s="81" t="s">
        <v>8</v>
      </c>
      <c r="L4" s="81" t="s">
        <v>9</v>
      </c>
      <c r="M4" s="82" t="s">
        <v>10</v>
      </c>
      <c r="N4" s="231"/>
      <c r="O4" s="231"/>
      <c r="P4" s="233"/>
      <c r="Q4" s="233"/>
      <c r="R4" s="233"/>
      <c r="S4" s="233"/>
      <c r="T4" s="231"/>
      <c r="U4" s="231"/>
      <c r="V4" s="81" t="s">
        <v>61</v>
      </c>
      <c r="W4" s="81" t="s">
        <v>62</v>
      </c>
      <c r="X4" s="81" t="s">
        <v>15</v>
      </c>
      <c r="Y4" s="81" t="s">
        <v>63</v>
      </c>
      <c r="Z4" s="81" t="s">
        <v>60</v>
      </c>
      <c r="AA4" s="81" t="s">
        <v>25</v>
      </c>
      <c r="AB4" s="231"/>
      <c r="AC4" s="233"/>
      <c r="AD4" s="81" t="s">
        <v>16</v>
      </c>
      <c r="AE4" s="81" t="s">
        <v>17</v>
      </c>
      <c r="AF4" s="81" t="s">
        <v>26</v>
      </c>
      <c r="AG4" s="231"/>
      <c r="AH4" s="231"/>
      <c r="AI4" s="231"/>
      <c r="AJ4" s="230"/>
    </row>
    <row r="5" spans="1:37" ht="15" thickBot="1" x14ac:dyDescent="0.35">
      <c r="A5" s="1"/>
      <c r="B5" s="83">
        <v>1</v>
      </c>
      <c r="C5" s="84">
        <v>2</v>
      </c>
      <c r="D5" s="84">
        <v>3</v>
      </c>
      <c r="E5" s="84">
        <v>4</v>
      </c>
      <c r="F5" s="84">
        <v>5</v>
      </c>
      <c r="G5" s="84">
        <v>6</v>
      </c>
      <c r="H5" s="84">
        <v>7</v>
      </c>
      <c r="I5" s="84">
        <v>8</v>
      </c>
      <c r="J5" s="84">
        <v>9</v>
      </c>
      <c r="K5" s="84">
        <v>10</v>
      </c>
      <c r="L5" s="84">
        <v>11</v>
      </c>
      <c r="M5" s="84">
        <v>12</v>
      </c>
      <c r="N5" s="84">
        <v>13</v>
      </c>
      <c r="O5" s="84">
        <v>14</v>
      </c>
      <c r="P5" s="84">
        <v>15</v>
      </c>
      <c r="Q5" s="84">
        <v>16</v>
      </c>
      <c r="R5" s="84">
        <v>17</v>
      </c>
      <c r="S5" s="85">
        <v>18</v>
      </c>
      <c r="T5" s="84">
        <v>19</v>
      </c>
      <c r="U5" s="84">
        <v>20</v>
      </c>
      <c r="V5" s="84">
        <v>21</v>
      </c>
      <c r="W5" s="84">
        <v>22</v>
      </c>
      <c r="X5" s="84">
        <v>23</v>
      </c>
      <c r="Y5" s="84">
        <v>24</v>
      </c>
      <c r="Z5" s="84">
        <v>25</v>
      </c>
      <c r="AA5" s="84">
        <v>26</v>
      </c>
      <c r="AB5" s="84">
        <v>27</v>
      </c>
      <c r="AC5" s="84">
        <v>28</v>
      </c>
      <c r="AD5" s="84">
        <v>29</v>
      </c>
      <c r="AE5" s="84">
        <v>30</v>
      </c>
      <c r="AF5" s="84">
        <v>31</v>
      </c>
      <c r="AG5" s="84">
        <v>32</v>
      </c>
      <c r="AH5" s="84">
        <v>33</v>
      </c>
      <c r="AI5" s="84">
        <v>34</v>
      </c>
      <c r="AJ5" s="86">
        <v>35</v>
      </c>
    </row>
    <row r="6" spans="1:37" ht="51.6" customHeight="1" thickBot="1" x14ac:dyDescent="0.35">
      <c r="A6" s="1"/>
      <c r="B6" s="222" t="s">
        <v>288</v>
      </c>
      <c r="C6" s="128" t="s">
        <v>289</v>
      </c>
      <c r="D6" s="128" t="s">
        <v>290</v>
      </c>
      <c r="E6" s="128" t="s">
        <v>291</v>
      </c>
      <c r="F6" s="128" t="s">
        <v>292</v>
      </c>
      <c r="G6" s="128" t="s">
        <v>293</v>
      </c>
      <c r="H6" s="128" t="s">
        <v>96</v>
      </c>
      <c r="I6" s="128" t="s">
        <v>96</v>
      </c>
      <c r="J6" s="87" t="s">
        <v>294</v>
      </c>
      <c r="K6" s="87" t="s">
        <v>295</v>
      </c>
      <c r="L6" s="87" t="s">
        <v>118</v>
      </c>
      <c r="M6" s="87">
        <v>31</v>
      </c>
      <c r="N6" s="128" t="s">
        <v>100</v>
      </c>
      <c r="O6" s="128" t="s">
        <v>138</v>
      </c>
      <c r="P6" s="173" t="s">
        <v>298</v>
      </c>
      <c r="Q6" s="173" t="s">
        <v>299</v>
      </c>
      <c r="R6" s="173" t="s">
        <v>104</v>
      </c>
      <c r="S6" s="173" t="s">
        <v>283</v>
      </c>
      <c r="T6" s="226">
        <f>SUM(V6:AA7)</f>
        <v>841500</v>
      </c>
      <c r="U6" s="226">
        <f>T6</f>
        <v>841500</v>
      </c>
      <c r="V6" s="226">
        <v>495000</v>
      </c>
      <c r="W6" s="226">
        <v>0</v>
      </c>
      <c r="X6" s="226">
        <v>0</v>
      </c>
      <c r="Y6" s="226">
        <v>346500</v>
      </c>
      <c r="Z6" s="226">
        <v>0</v>
      </c>
      <c r="AA6" s="236">
        <v>0</v>
      </c>
      <c r="AB6" s="226">
        <v>148500</v>
      </c>
      <c r="AC6" s="173" t="s">
        <v>107</v>
      </c>
      <c r="AD6" s="236">
        <f>U6</f>
        <v>841500</v>
      </c>
      <c r="AE6" s="236">
        <v>0</v>
      </c>
      <c r="AF6" s="236">
        <v>0</v>
      </c>
      <c r="AG6" s="237"/>
      <c r="AH6" s="238" t="s">
        <v>319</v>
      </c>
      <c r="AI6" s="238" t="s">
        <v>320</v>
      </c>
      <c r="AJ6" s="234">
        <v>45308</v>
      </c>
    </row>
    <row r="7" spans="1:37" ht="55.2" customHeight="1" thickBot="1" x14ac:dyDescent="0.35">
      <c r="A7" s="1"/>
      <c r="B7" s="222"/>
      <c r="C7" s="128"/>
      <c r="D7" s="128"/>
      <c r="E7" s="128"/>
      <c r="F7" s="128"/>
      <c r="G7" s="128"/>
      <c r="H7" s="128"/>
      <c r="I7" s="128"/>
      <c r="J7" s="88" t="s">
        <v>296</v>
      </c>
      <c r="K7" s="88" t="s">
        <v>297</v>
      </c>
      <c r="L7" s="88" t="s">
        <v>99</v>
      </c>
      <c r="M7" s="88">
        <v>31</v>
      </c>
      <c r="N7" s="128"/>
      <c r="O7" s="128"/>
      <c r="P7" s="173"/>
      <c r="Q7" s="173"/>
      <c r="R7" s="173"/>
      <c r="S7" s="173"/>
      <c r="T7" s="128"/>
      <c r="U7" s="128"/>
      <c r="V7" s="226"/>
      <c r="W7" s="226"/>
      <c r="X7" s="226"/>
      <c r="Y7" s="226"/>
      <c r="Z7" s="226"/>
      <c r="AA7" s="236"/>
      <c r="AB7" s="226"/>
      <c r="AC7" s="173"/>
      <c r="AD7" s="173"/>
      <c r="AE7" s="236"/>
      <c r="AF7" s="236"/>
      <c r="AG7" s="237"/>
      <c r="AH7" s="238"/>
      <c r="AI7" s="238"/>
      <c r="AJ7" s="235"/>
    </row>
    <row r="8" spans="1:37" ht="45" customHeight="1" x14ac:dyDescent="0.3">
      <c r="A8" s="1"/>
      <c r="B8" s="114" t="s">
        <v>300</v>
      </c>
      <c r="C8" s="111" t="s">
        <v>301</v>
      </c>
      <c r="D8" s="111" t="s">
        <v>290</v>
      </c>
      <c r="E8" s="111" t="s">
        <v>291</v>
      </c>
      <c r="F8" s="203" t="s">
        <v>446</v>
      </c>
      <c r="G8" s="111" t="s">
        <v>293</v>
      </c>
      <c r="H8" s="203" t="s">
        <v>96</v>
      </c>
      <c r="I8" s="203" t="s">
        <v>96</v>
      </c>
      <c r="J8" s="89" t="s">
        <v>294</v>
      </c>
      <c r="K8" s="89" t="s">
        <v>295</v>
      </c>
      <c r="L8" s="89" t="s">
        <v>118</v>
      </c>
      <c r="M8" s="89">
        <v>30</v>
      </c>
      <c r="N8" s="203" t="s">
        <v>100</v>
      </c>
      <c r="O8" s="203" t="s">
        <v>168</v>
      </c>
      <c r="P8" s="203" t="s">
        <v>298</v>
      </c>
      <c r="Q8" s="203" t="s">
        <v>299</v>
      </c>
      <c r="R8" s="203" t="s">
        <v>104</v>
      </c>
      <c r="S8" s="203" t="s">
        <v>283</v>
      </c>
      <c r="T8" s="121">
        <f>SUM(U8:U11)</f>
        <v>3060000</v>
      </c>
      <c r="U8" s="216">
        <f>SUM(V8:AA9)</f>
        <v>510000</v>
      </c>
      <c r="V8" s="216">
        <v>300000</v>
      </c>
      <c r="W8" s="216">
        <v>0</v>
      </c>
      <c r="X8" s="216">
        <v>0</v>
      </c>
      <c r="Y8" s="216">
        <v>210000</v>
      </c>
      <c r="Z8" s="216">
        <v>0</v>
      </c>
      <c r="AA8" s="216">
        <v>0</v>
      </c>
      <c r="AB8" s="216">
        <v>90000</v>
      </c>
      <c r="AC8" s="203" t="s">
        <v>107</v>
      </c>
      <c r="AD8" s="216">
        <f>U8</f>
        <v>510000</v>
      </c>
      <c r="AE8" s="216">
        <v>0</v>
      </c>
      <c r="AF8" s="216">
        <v>0</v>
      </c>
      <c r="AG8" s="239"/>
      <c r="AH8" s="105" t="s">
        <v>312</v>
      </c>
      <c r="AI8" s="105" t="s">
        <v>313</v>
      </c>
      <c r="AJ8" s="251">
        <v>45454</v>
      </c>
      <c r="AK8" s="249"/>
    </row>
    <row r="9" spans="1:37" ht="45" customHeight="1" x14ac:dyDescent="0.3">
      <c r="A9" s="1"/>
      <c r="B9" s="115"/>
      <c r="C9" s="112"/>
      <c r="D9" s="112"/>
      <c r="E9" s="112"/>
      <c r="F9" s="203"/>
      <c r="G9" s="112"/>
      <c r="H9" s="203"/>
      <c r="I9" s="203"/>
      <c r="J9" s="89" t="s">
        <v>296</v>
      </c>
      <c r="K9" s="89" t="s">
        <v>297</v>
      </c>
      <c r="L9" s="89" t="s">
        <v>99</v>
      </c>
      <c r="M9" s="89">
        <v>30</v>
      </c>
      <c r="N9" s="203"/>
      <c r="O9" s="203"/>
      <c r="P9" s="203"/>
      <c r="Q9" s="203"/>
      <c r="R9" s="203"/>
      <c r="S9" s="203"/>
      <c r="T9" s="112"/>
      <c r="U9" s="203"/>
      <c r="V9" s="216"/>
      <c r="W9" s="216"/>
      <c r="X9" s="216"/>
      <c r="Y9" s="216"/>
      <c r="Z9" s="216"/>
      <c r="AA9" s="216"/>
      <c r="AB9" s="216"/>
      <c r="AC9" s="203"/>
      <c r="AD9" s="203"/>
      <c r="AE9" s="216"/>
      <c r="AF9" s="216"/>
      <c r="AG9" s="240"/>
      <c r="AH9" s="106"/>
      <c r="AI9" s="106"/>
      <c r="AJ9" s="252"/>
      <c r="AK9" s="249"/>
    </row>
    <row r="10" spans="1:37" ht="37.950000000000003" customHeight="1" x14ac:dyDescent="0.3">
      <c r="A10" s="1"/>
      <c r="B10" s="115"/>
      <c r="C10" s="112"/>
      <c r="D10" s="112"/>
      <c r="E10" s="112"/>
      <c r="F10" s="119" t="s">
        <v>308</v>
      </c>
      <c r="G10" s="112"/>
      <c r="H10" s="119" t="s">
        <v>96</v>
      </c>
      <c r="I10" s="119" t="s">
        <v>96</v>
      </c>
      <c r="J10" s="90" t="s">
        <v>294</v>
      </c>
      <c r="K10" s="90" t="s">
        <v>295</v>
      </c>
      <c r="L10" s="90" t="s">
        <v>118</v>
      </c>
      <c r="M10" s="90">
        <v>100</v>
      </c>
      <c r="N10" s="119" t="s">
        <v>100</v>
      </c>
      <c r="O10" s="119" t="s">
        <v>185</v>
      </c>
      <c r="P10" s="198" t="s">
        <v>298</v>
      </c>
      <c r="Q10" s="198" t="s">
        <v>299</v>
      </c>
      <c r="R10" s="198" t="s">
        <v>104</v>
      </c>
      <c r="S10" s="198" t="s">
        <v>283</v>
      </c>
      <c r="T10" s="112"/>
      <c r="U10" s="176">
        <f>SUM(V10:AA11)</f>
        <v>2550000</v>
      </c>
      <c r="V10" s="176">
        <v>1500000</v>
      </c>
      <c r="W10" s="176">
        <v>0</v>
      </c>
      <c r="X10" s="176">
        <v>0</v>
      </c>
      <c r="Y10" s="176">
        <v>1050000</v>
      </c>
      <c r="Z10" s="176">
        <v>0</v>
      </c>
      <c r="AA10" s="254">
        <v>0</v>
      </c>
      <c r="AB10" s="176">
        <v>450000</v>
      </c>
      <c r="AC10" s="198" t="s">
        <v>107</v>
      </c>
      <c r="AD10" s="254">
        <f>U10</f>
        <v>2550000</v>
      </c>
      <c r="AE10" s="254">
        <v>0</v>
      </c>
      <c r="AF10" s="254">
        <v>0</v>
      </c>
      <c r="AG10" s="255"/>
      <c r="AH10" s="106"/>
      <c r="AI10" s="106"/>
      <c r="AJ10" s="252"/>
      <c r="AK10" s="250"/>
    </row>
    <row r="11" spans="1:37" ht="39.450000000000003" customHeight="1" thickBot="1" x14ac:dyDescent="0.35">
      <c r="A11" s="1"/>
      <c r="B11" s="116"/>
      <c r="C11" s="113"/>
      <c r="D11" s="113"/>
      <c r="E11" s="113"/>
      <c r="F11" s="120"/>
      <c r="G11" s="113"/>
      <c r="H11" s="120"/>
      <c r="I11" s="120"/>
      <c r="J11" s="91" t="s">
        <v>296</v>
      </c>
      <c r="K11" s="91" t="s">
        <v>297</v>
      </c>
      <c r="L11" s="91" t="s">
        <v>99</v>
      </c>
      <c r="M11" s="91">
        <v>100</v>
      </c>
      <c r="N11" s="120"/>
      <c r="O11" s="120"/>
      <c r="P11" s="188"/>
      <c r="Q11" s="188"/>
      <c r="R11" s="188"/>
      <c r="S11" s="188"/>
      <c r="T11" s="113"/>
      <c r="U11" s="120"/>
      <c r="V11" s="127"/>
      <c r="W11" s="127"/>
      <c r="X11" s="127"/>
      <c r="Y11" s="127"/>
      <c r="Z11" s="127"/>
      <c r="AA11" s="246"/>
      <c r="AB11" s="127"/>
      <c r="AC11" s="188"/>
      <c r="AD11" s="188"/>
      <c r="AE11" s="246"/>
      <c r="AF11" s="246"/>
      <c r="AG11" s="248"/>
      <c r="AH11" s="107"/>
      <c r="AI11" s="107"/>
      <c r="AJ11" s="253"/>
      <c r="AK11" s="250"/>
    </row>
    <row r="12" spans="1:37" ht="52.5" customHeight="1" x14ac:dyDescent="0.3">
      <c r="A12" s="1"/>
      <c r="B12" s="177" t="s">
        <v>304</v>
      </c>
      <c r="C12" s="171" t="s">
        <v>306</v>
      </c>
      <c r="D12" s="171" t="s">
        <v>290</v>
      </c>
      <c r="E12" s="171" t="s">
        <v>291</v>
      </c>
      <c r="F12" s="171" t="s">
        <v>426</v>
      </c>
      <c r="G12" s="171" t="s">
        <v>293</v>
      </c>
      <c r="H12" s="171" t="s">
        <v>96</v>
      </c>
      <c r="I12" s="171" t="s">
        <v>96</v>
      </c>
      <c r="J12" s="87" t="s">
        <v>294</v>
      </c>
      <c r="K12" s="87" t="s">
        <v>295</v>
      </c>
      <c r="L12" s="87" t="s">
        <v>118</v>
      </c>
      <c r="M12" s="87">
        <v>26</v>
      </c>
      <c r="N12" s="171" t="s">
        <v>100</v>
      </c>
      <c r="O12" s="171" t="s">
        <v>128</v>
      </c>
      <c r="P12" s="187" t="s">
        <v>298</v>
      </c>
      <c r="Q12" s="187" t="s">
        <v>299</v>
      </c>
      <c r="R12" s="187" t="s">
        <v>104</v>
      </c>
      <c r="S12" s="187" t="s">
        <v>283</v>
      </c>
      <c r="T12" s="172">
        <f>U12</f>
        <v>1700000</v>
      </c>
      <c r="U12" s="172">
        <f>SUM(V12:AA13)</f>
        <v>1700000</v>
      </c>
      <c r="V12" s="172">
        <v>1000000</v>
      </c>
      <c r="W12" s="172">
        <v>0</v>
      </c>
      <c r="X12" s="172">
        <v>0</v>
      </c>
      <c r="Y12" s="172">
        <v>700000</v>
      </c>
      <c r="Z12" s="172">
        <v>0</v>
      </c>
      <c r="AA12" s="172">
        <v>0</v>
      </c>
      <c r="AB12" s="172">
        <v>300000</v>
      </c>
      <c r="AC12" s="171" t="s">
        <v>107</v>
      </c>
      <c r="AD12" s="172">
        <f>U12</f>
        <v>1700000</v>
      </c>
      <c r="AE12" s="245">
        <v>0</v>
      </c>
      <c r="AF12" s="245">
        <v>0</v>
      </c>
      <c r="AG12" s="247"/>
      <c r="AH12" s="182" t="s">
        <v>322</v>
      </c>
      <c r="AI12" s="182" t="s">
        <v>425</v>
      </c>
      <c r="AJ12" s="243">
        <v>45993</v>
      </c>
    </row>
    <row r="13" spans="1:37" ht="52.5" customHeight="1" thickBot="1" x14ac:dyDescent="0.35">
      <c r="A13" s="1"/>
      <c r="B13" s="178"/>
      <c r="C13" s="120"/>
      <c r="D13" s="120"/>
      <c r="E13" s="120"/>
      <c r="F13" s="120"/>
      <c r="G13" s="120"/>
      <c r="H13" s="120"/>
      <c r="I13" s="120"/>
      <c r="J13" s="91" t="s">
        <v>296</v>
      </c>
      <c r="K13" s="91" t="s">
        <v>297</v>
      </c>
      <c r="L13" s="91" t="s">
        <v>99</v>
      </c>
      <c r="M13" s="91">
        <v>26</v>
      </c>
      <c r="N13" s="120"/>
      <c r="O13" s="120"/>
      <c r="P13" s="188"/>
      <c r="Q13" s="188"/>
      <c r="R13" s="188"/>
      <c r="S13" s="188"/>
      <c r="T13" s="120"/>
      <c r="U13" s="120"/>
      <c r="V13" s="127"/>
      <c r="W13" s="127"/>
      <c r="X13" s="127"/>
      <c r="Y13" s="127"/>
      <c r="Z13" s="127"/>
      <c r="AA13" s="127"/>
      <c r="AB13" s="127"/>
      <c r="AC13" s="120"/>
      <c r="AD13" s="120"/>
      <c r="AE13" s="246"/>
      <c r="AF13" s="246"/>
      <c r="AG13" s="248"/>
      <c r="AH13" s="184"/>
      <c r="AI13" s="184"/>
      <c r="AJ13" s="244"/>
    </row>
    <row r="14" spans="1:37" ht="52.5" customHeight="1" x14ac:dyDescent="0.3">
      <c r="A14" s="1"/>
      <c r="B14" s="177" t="s">
        <v>305</v>
      </c>
      <c r="C14" s="171" t="s">
        <v>309</v>
      </c>
      <c r="D14" s="171" t="s">
        <v>290</v>
      </c>
      <c r="E14" s="171" t="s">
        <v>291</v>
      </c>
      <c r="F14" s="171" t="s">
        <v>302</v>
      </c>
      <c r="G14" s="171" t="s">
        <v>293</v>
      </c>
      <c r="H14" s="171" t="s">
        <v>96</v>
      </c>
      <c r="I14" s="171" t="s">
        <v>96</v>
      </c>
      <c r="J14" s="87" t="s">
        <v>294</v>
      </c>
      <c r="K14" s="87" t="s">
        <v>295</v>
      </c>
      <c r="L14" s="87" t="s">
        <v>118</v>
      </c>
      <c r="M14" s="87">
        <v>25</v>
      </c>
      <c r="N14" s="171" t="s">
        <v>100</v>
      </c>
      <c r="O14" s="171" t="s">
        <v>163</v>
      </c>
      <c r="P14" s="171" t="s">
        <v>298</v>
      </c>
      <c r="Q14" s="171" t="s">
        <v>299</v>
      </c>
      <c r="R14" s="171" t="s">
        <v>104</v>
      </c>
      <c r="S14" s="171" t="s">
        <v>283</v>
      </c>
      <c r="T14" s="172">
        <f>U14</f>
        <v>1700000</v>
      </c>
      <c r="U14" s="172">
        <f>SUM(V14:AA15)</f>
        <v>1700000</v>
      </c>
      <c r="V14" s="172">
        <v>1000000</v>
      </c>
      <c r="W14" s="172">
        <v>0</v>
      </c>
      <c r="X14" s="172">
        <v>0</v>
      </c>
      <c r="Y14" s="172">
        <v>700000</v>
      </c>
      <c r="Z14" s="172">
        <v>0</v>
      </c>
      <c r="AA14" s="172">
        <v>0</v>
      </c>
      <c r="AB14" s="172">
        <v>300000</v>
      </c>
      <c r="AC14" s="171" t="s">
        <v>107</v>
      </c>
      <c r="AD14" s="172">
        <f>U14</f>
        <v>1700000</v>
      </c>
      <c r="AE14" s="172">
        <v>0</v>
      </c>
      <c r="AF14" s="172">
        <v>0</v>
      </c>
      <c r="AG14" s="174"/>
      <c r="AH14" s="182" t="s">
        <v>310</v>
      </c>
      <c r="AI14" s="182" t="s">
        <v>311</v>
      </c>
      <c r="AJ14" s="180">
        <v>45720</v>
      </c>
    </row>
    <row r="15" spans="1:37" ht="52.5" customHeight="1" thickBot="1" x14ac:dyDescent="0.35">
      <c r="A15" s="1"/>
      <c r="B15" s="178"/>
      <c r="C15" s="120"/>
      <c r="D15" s="120"/>
      <c r="E15" s="120"/>
      <c r="F15" s="120"/>
      <c r="G15" s="120"/>
      <c r="H15" s="120"/>
      <c r="I15" s="120"/>
      <c r="J15" s="91" t="s">
        <v>296</v>
      </c>
      <c r="K15" s="91" t="s">
        <v>297</v>
      </c>
      <c r="L15" s="91" t="s">
        <v>99</v>
      </c>
      <c r="M15" s="91">
        <v>25</v>
      </c>
      <c r="N15" s="120"/>
      <c r="O15" s="120"/>
      <c r="P15" s="120"/>
      <c r="Q15" s="120"/>
      <c r="R15" s="120"/>
      <c r="S15" s="120"/>
      <c r="T15" s="120"/>
      <c r="U15" s="120"/>
      <c r="V15" s="127"/>
      <c r="W15" s="127"/>
      <c r="X15" s="127"/>
      <c r="Y15" s="127"/>
      <c r="Z15" s="127"/>
      <c r="AA15" s="127"/>
      <c r="AB15" s="127"/>
      <c r="AC15" s="120"/>
      <c r="AD15" s="120"/>
      <c r="AE15" s="127"/>
      <c r="AF15" s="127"/>
      <c r="AG15" s="185"/>
      <c r="AH15" s="184"/>
      <c r="AI15" s="184"/>
      <c r="AJ15" s="153"/>
    </row>
    <row r="16" spans="1:37" ht="52.5" customHeight="1" thickBot="1" x14ac:dyDescent="0.35">
      <c r="A16" s="1"/>
      <c r="B16" s="114" t="s">
        <v>314</v>
      </c>
      <c r="C16" s="111" t="s">
        <v>315</v>
      </c>
      <c r="D16" s="111" t="s">
        <v>290</v>
      </c>
      <c r="E16" s="111" t="s">
        <v>291</v>
      </c>
      <c r="F16" s="128" t="s">
        <v>303</v>
      </c>
      <c r="G16" s="128" t="s">
        <v>293</v>
      </c>
      <c r="H16" s="128" t="s">
        <v>96</v>
      </c>
      <c r="I16" s="128" t="s">
        <v>96</v>
      </c>
      <c r="J16" s="87" t="s">
        <v>294</v>
      </c>
      <c r="K16" s="87" t="s">
        <v>295</v>
      </c>
      <c r="L16" s="87" t="s">
        <v>118</v>
      </c>
      <c r="M16" s="87">
        <v>58</v>
      </c>
      <c r="N16" s="128" t="s">
        <v>100</v>
      </c>
      <c r="O16" s="128" t="s">
        <v>153</v>
      </c>
      <c r="P16" s="128" t="s">
        <v>298</v>
      </c>
      <c r="Q16" s="128" t="s">
        <v>299</v>
      </c>
      <c r="R16" s="128" t="s">
        <v>104</v>
      </c>
      <c r="S16" s="128" t="s">
        <v>283</v>
      </c>
      <c r="T16" s="121">
        <f>U16+U18</f>
        <v>4532558.42</v>
      </c>
      <c r="U16" s="226">
        <f>SUM(V16:AA17)</f>
        <v>2550000</v>
      </c>
      <c r="V16" s="226">
        <v>1500000</v>
      </c>
      <c r="W16" s="226">
        <v>0</v>
      </c>
      <c r="X16" s="226">
        <v>0</v>
      </c>
      <c r="Y16" s="226">
        <v>1050000</v>
      </c>
      <c r="Z16" s="226">
        <v>0</v>
      </c>
      <c r="AA16" s="226">
        <v>0</v>
      </c>
      <c r="AB16" s="226">
        <v>450000</v>
      </c>
      <c r="AC16" s="128" t="s">
        <v>107</v>
      </c>
      <c r="AD16" s="226">
        <f>U16</f>
        <v>2550000</v>
      </c>
      <c r="AE16" s="226">
        <v>0</v>
      </c>
      <c r="AF16" s="226">
        <v>0</v>
      </c>
      <c r="AG16" s="225"/>
      <c r="AH16" s="105" t="s">
        <v>322</v>
      </c>
      <c r="AI16" s="105" t="s">
        <v>437</v>
      </c>
      <c r="AJ16" s="108">
        <v>45993</v>
      </c>
    </row>
    <row r="17" spans="1:36" ht="52.5" customHeight="1" x14ac:dyDescent="0.3">
      <c r="A17" s="1"/>
      <c r="B17" s="115"/>
      <c r="C17" s="112"/>
      <c r="D17" s="112"/>
      <c r="E17" s="112"/>
      <c r="F17" s="111"/>
      <c r="G17" s="111"/>
      <c r="H17" s="111"/>
      <c r="I17" s="111"/>
      <c r="J17" s="92" t="s">
        <v>296</v>
      </c>
      <c r="K17" s="92" t="s">
        <v>297</v>
      </c>
      <c r="L17" s="92" t="s">
        <v>99</v>
      </c>
      <c r="M17" s="92">
        <v>58</v>
      </c>
      <c r="N17" s="111"/>
      <c r="O17" s="111"/>
      <c r="P17" s="111"/>
      <c r="Q17" s="111"/>
      <c r="R17" s="111"/>
      <c r="S17" s="111"/>
      <c r="T17" s="122"/>
      <c r="U17" s="111"/>
      <c r="V17" s="121"/>
      <c r="W17" s="121"/>
      <c r="X17" s="121"/>
      <c r="Y17" s="121"/>
      <c r="Z17" s="121"/>
      <c r="AA17" s="121"/>
      <c r="AB17" s="121"/>
      <c r="AC17" s="111"/>
      <c r="AD17" s="111"/>
      <c r="AE17" s="121"/>
      <c r="AF17" s="121"/>
      <c r="AG17" s="169"/>
      <c r="AH17" s="106"/>
      <c r="AI17" s="106"/>
      <c r="AJ17" s="109"/>
    </row>
    <row r="18" spans="1:36" ht="52.5" customHeight="1" thickBot="1" x14ac:dyDescent="0.35">
      <c r="A18" s="1"/>
      <c r="B18" s="115"/>
      <c r="C18" s="112"/>
      <c r="D18" s="112"/>
      <c r="E18" s="112"/>
      <c r="F18" s="117" t="s">
        <v>468</v>
      </c>
      <c r="G18" s="117" t="s">
        <v>454</v>
      </c>
      <c r="H18" s="117" t="s">
        <v>96</v>
      </c>
      <c r="I18" s="117" t="s">
        <v>96</v>
      </c>
      <c r="J18" s="93" t="s">
        <v>450</v>
      </c>
      <c r="K18" s="93" t="s">
        <v>452</v>
      </c>
      <c r="L18" s="93" t="s">
        <v>118</v>
      </c>
      <c r="M18" s="93">
        <v>17</v>
      </c>
      <c r="N18" s="119" t="s">
        <v>100</v>
      </c>
      <c r="O18" s="119" t="s">
        <v>153</v>
      </c>
      <c r="P18" s="119" t="s">
        <v>298</v>
      </c>
      <c r="Q18" s="119" t="s">
        <v>299</v>
      </c>
      <c r="R18" s="119" t="s">
        <v>104</v>
      </c>
      <c r="S18" s="119" t="s">
        <v>283</v>
      </c>
      <c r="T18" s="122"/>
      <c r="U18" s="127">
        <f>SUM(V18:AA19)</f>
        <v>1982558.42</v>
      </c>
      <c r="V18" s="126">
        <v>1252142.1599999999</v>
      </c>
      <c r="W18" s="126">
        <v>0</v>
      </c>
      <c r="X18" s="126">
        <v>0</v>
      </c>
      <c r="Y18" s="126">
        <v>730416.26</v>
      </c>
      <c r="Z18" s="126">
        <v>0</v>
      </c>
      <c r="AA18" s="126">
        <v>0</v>
      </c>
      <c r="AB18" s="126">
        <v>104345.18</v>
      </c>
      <c r="AC18" s="129" t="s">
        <v>107</v>
      </c>
      <c r="AD18" s="127">
        <f>U18</f>
        <v>1982558.42</v>
      </c>
      <c r="AE18" s="126">
        <v>0</v>
      </c>
      <c r="AF18" s="126">
        <v>0</v>
      </c>
      <c r="AG18" s="124"/>
      <c r="AH18" s="106"/>
      <c r="AI18" s="106"/>
      <c r="AJ18" s="109"/>
    </row>
    <row r="19" spans="1:36" ht="52.5" customHeight="1" thickBot="1" x14ac:dyDescent="0.35">
      <c r="A19" s="1"/>
      <c r="B19" s="116"/>
      <c r="C19" s="113"/>
      <c r="D19" s="113"/>
      <c r="E19" s="113"/>
      <c r="F19" s="118"/>
      <c r="G19" s="118"/>
      <c r="H19" s="118"/>
      <c r="I19" s="118"/>
      <c r="J19" s="94" t="s">
        <v>451</v>
      </c>
      <c r="K19" s="94" t="s">
        <v>453</v>
      </c>
      <c r="L19" s="94" t="s">
        <v>99</v>
      </c>
      <c r="M19" s="94">
        <v>17</v>
      </c>
      <c r="N19" s="120"/>
      <c r="O19" s="120"/>
      <c r="P19" s="120"/>
      <c r="Q19" s="120"/>
      <c r="R19" s="120"/>
      <c r="S19" s="120"/>
      <c r="T19" s="123"/>
      <c r="U19" s="128"/>
      <c r="V19" s="123"/>
      <c r="W19" s="123"/>
      <c r="X19" s="123"/>
      <c r="Y19" s="123"/>
      <c r="Z19" s="123"/>
      <c r="AA19" s="123"/>
      <c r="AB19" s="123"/>
      <c r="AC19" s="113"/>
      <c r="AD19" s="128"/>
      <c r="AE19" s="123"/>
      <c r="AF19" s="123"/>
      <c r="AG19" s="125"/>
      <c r="AH19" s="107"/>
      <c r="AI19" s="107"/>
      <c r="AJ19" s="110"/>
    </row>
    <row r="20" spans="1:36" ht="52.5" customHeight="1" thickBot="1" x14ac:dyDescent="0.35">
      <c r="A20" s="1"/>
      <c r="B20" s="222" t="s">
        <v>316</v>
      </c>
      <c r="C20" s="128" t="s">
        <v>317</v>
      </c>
      <c r="D20" s="128" t="s">
        <v>290</v>
      </c>
      <c r="E20" s="128" t="s">
        <v>291</v>
      </c>
      <c r="F20" s="128" t="s">
        <v>307</v>
      </c>
      <c r="G20" s="128" t="s">
        <v>293</v>
      </c>
      <c r="H20" s="128" t="s">
        <v>96</v>
      </c>
      <c r="I20" s="128" t="s">
        <v>96</v>
      </c>
      <c r="J20" s="87" t="s">
        <v>294</v>
      </c>
      <c r="K20" s="87" t="s">
        <v>295</v>
      </c>
      <c r="L20" s="87" t="s">
        <v>118</v>
      </c>
      <c r="M20" s="87">
        <v>50</v>
      </c>
      <c r="N20" s="128" t="s">
        <v>100</v>
      </c>
      <c r="O20" s="128" t="s">
        <v>179</v>
      </c>
      <c r="P20" s="128" t="s">
        <v>298</v>
      </c>
      <c r="Q20" s="128" t="s">
        <v>299</v>
      </c>
      <c r="R20" s="128" t="s">
        <v>104</v>
      </c>
      <c r="S20" s="128" t="s">
        <v>283</v>
      </c>
      <c r="T20" s="226">
        <f>U20</f>
        <v>3757415.13</v>
      </c>
      <c r="U20" s="226">
        <f>SUM(V20:AA21)</f>
        <v>3757415.13</v>
      </c>
      <c r="V20" s="226">
        <v>2210244.19</v>
      </c>
      <c r="W20" s="226">
        <v>0</v>
      </c>
      <c r="X20" s="226">
        <v>0</v>
      </c>
      <c r="Y20" s="226">
        <v>1547170.94</v>
      </c>
      <c r="Z20" s="226">
        <v>0</v>
      </c>
      <c r="AA20" s="226">
        <v>0</v>
      </c>
      <c r="AB20" s="226">
        <v>663073.26</v>
      </c>
      <c r="AC20" s="128" t="s">
        <v>107</v>
      </c>
      <c r="AD20" s="226">
        <f>U20</f>
        <v>3757415.13</v>
      </c>
      <c r="AE20" s="226">
        <v>0</v>
      </c>
      <c r="AF20" s="226">
        <v>0</v>
      </c>
      <c r="AG20" s="225"/>
      <c r="AH20" s="227" t="s">
        <v>442</v>
      </c>
      <c r="AI20" s="227" t="s">
        <v>404</v>
      </c>
      <c r="AJ20" s="228">
        <v>46141</v>
      </c>
    </row>
    <row r="21" spans="1:36" ht="52.5" customHeight="1" thickBot="1" x14ac:dyDescent="0.35">
      <c r="A21" s="1"/>
      <c r="B21" s="222"/>
      <c r="C21" s="128"/>
      <c r="D21" s="128"/>
      <c r="E21" s="128"/>
      <c r="F21" s="128"/>
      <c r="G21" s="128"/>
      <c r="H21" s="128"/>
      <c r="I21" s="128"/>
      <c r="J21" s="91" t="s">
        <v>296</v>
      </c>
      <c r="K21" s="91" t="s">
        <v>297</v>
      </c>
      <c r="L21" s="91" t="s">
        <v>99</v>
      </c>
      <c r="M21" s="91">
        <v>50</v>
      </c>
      <c r="N21" s="128"/>
      <c r="O21" s="128"/>
      <c r="P21" s="128"/>
      <c r="Q21" s="128"/>
      <c r="R21" s="128"/>
      <c r="S21" s="128"/>
      <c r="T21" s="128"/>
      <c r="U21" s="128"/>
      <c r="V21" s="226"/>
      <c r="W21" s="226"/>
      <c r="X21" s="226"/>
      <c r="Y21" s="226"/>
      <c r="Z21" s="226"/>
      <c r="AA21" s="226"/>
      <c r="AB21" s="226"/>
      <c r="AC21" s="128"/>
      <c r="AD21" s="128"/>
      <c r="AE21" s="226"/>
      <c r="AF21" s="226"/>
      <c r="AG21" s="225"/>
      <c r="AH21" s="227"/>
      <c r="AI21" s="227"/>
      <c r="AJ21" s="229"/>
    </row>
    <row r="22" spans="1:36" ht="57.45" customHeight="1" x14ac:dyDescent="0.3">
      <c r="A22" s="1"/>
      <c r="B22" s="177" t="s">
        <v>323</v>
      </c>
      <c r="C22" s="171" t="s">
        <v>324</v>
      </c>
      <c r="D22" s="171" t="s">
        <v>325</v>
      </c>
      <c r="E22" s="171" t="s">
        <v>291</v>
      </c>
      <c r="F22" s="171" t="s">
        <v>326</v>
      </c>
      <c r="G22" s="171" t="s">
        <v>293</v>
      </c>
      <c r="H22" s="171" t="s">
        <v>96</v>
      </c>
      <c r="I22" s="171" t="s">
        <v>96</v>
      </c>
      <c r="J22" s="95" t="s">
        <v>327</v>
      </c>
      <c r="K22" s="95" t="s">
        <v>328</v>
      </c>
      <c r="L22" s="95" t="s">
        <v>121</v>
      </c>
      <c r="M22" s="87">
        <v>46</v>
      </c>
      <c r="N22" s="171" t="s">
        <v>100</v>
      </c>
      <c r="O22" s="171" t="s">
        <v>101</v>
      </c>
      <c r="P22" s="171" t="s">
        <v>298</v>
      </c>
      <c r="Q22" s="171" t="s">
        <v>299</v>
      </c>
      <c r="R22" s="171" t="s">
        <v>104</v>
      </c>
      <c r="S22" s="171" t="s">
        <v>283</v>
      </c>
      <c r="T22" s="172">
        <f>U22</f>
        <v>3818743.5</v>
      </c>
      <c r="U22" s="172">
        <f>SUM(V22:AA23)</f>
        <v>3818743.5</v>
      </c>
      <c r="V22" s="172">
        <v>2545829</v>
      </c>
      <c r="W22" s="172">
        <v>0</v>
      </c>
      <c r="X22" s="172">
        <v>0</v>
      </c>
      <c r="Y22" s="172">
        <v>1272914.5</v>
      </c>
      <c r="Z22" s="172">
        <v>0</v>
      </c>
      <c r="AA22" s="172">
        <v>0</v>
      </c>
      <c r="AB22" s="172">
        <v>1272914.5</v>
      </c>
      <c r="AC22" s="171" t="s">
        <v>107</v>
      </c>
      <c r="AD22" s="172">
        <f>U22</f>
        <v>3818743.5</v>
      </c>
      <c r="AE22" s="172">
        <v>0</v>
      </c>
      <c r="AF22" s="172">
        <v>0</v>
      </c>
      <c r="AG22" s="174"/>
      <c r="AH22" s="182" t="s">
        <v>313</v>
      </c>
      <c r="AI22" s="182" t="s">
        <v>331</v>
      </c>
      <c r="AJ22" s="180">
        <v>45513</v>
      </c>
    </row>
    <row r="23" spans="1:36" ht="61.05" customHeight="1" thickBot="1" x14ac:dyDescent="0.35">
      <c r="A23" s="1"/>
      <c r="B23" s="178"/>
      <c r="C23" s="120"/>
      <c r="D23" s="120"/>
      <c r="E23" s="120"/>
      <c r="F23" s="120"/>
      <c r="G23" s="120"/>
      <c r="H23" s="120"/>
      <c r="I23" s="120"/>
      <c r="J23" s="94" t="s">
        <v>329</v>
      </c>
      <c r="K23" s="94" t="s">
        <v>330</v>
      </c>
      <c r="L23" s="94" t="s">
        <v>155</v>
      </c>
      <c r="M23" s="91">
        <v>46</v>
      </c>
      <c r="N23" s="120"/>
      <c r="O23" s="120"/>
      <c r="P23" s="120"/>
      <c r="Q23" s="120"/>
      <c r="R23" s="120"/>
      <c r="S23" s="120"/>
      <c r="T23" s="120"/>
      <c r="U23" s="120"/>
      <c r="V23" s="127"/>
      <c r="W23" s="127"/>
      <c r="X23" s="127"/>
      <c r="Y23" s="127"/>
      <c r="Z23" s="127"/>
      <c r="AA23" s="127"/>
      <c r="AB23" s="127"/>
      <c r="AC23" s="120"/>
      <c r="AD23" s="120"/>
      <c r="AE23" s="127"/>
      <c r="AF23" s="127"/>
      <c r="AG23" s="185"/>
      <c r="AH23" s="184"/>
      <c r="AI23" s="184"/>
      <c r="AJ23" s="153"/>
    </row>
    <row r="24" spans="1:36" ht="61.05" customHeight="1" thickBot="1" x14ac:dyDescent="0.35">
      <c r="A24" s="1"/>
      <c r="B24" s="177" t="s">
        <v>332</v>
      </c>
      <c r="C24" s="171" t="s">
        <v>333</v>
      </c>
      <c r="D24" s="171" t="s">
        <v>325</v>
      </c>
      <c r="E24" s="171" t="s">
        <v>291</v>
      </c>
      <c r="F24" s="171" t="s">
        <v>334</v>
      </c>
      <c r="G24" s="171" t="s">
        <v>293</v>
      </c>
      <c r="H24" s="171" t="s">
        <v>96</v>
      </c>
      <c r="I24" s="171" t="s">
        <v>96</v>
      </c>
      <c r="J24" s="95" t="s">
        <v>327</v>
      </c>
      <c r="K24" s="95" t="s">
        <v>328</v>
      </c>
      <c r="L24" s="95" t="s">
        <v>121</v>
      </c>
      <c r="M24" s="87">
        <v>20</v>
      </c>
      <c r="N24" s="128" t="s">
        <v>100</v>
      </c>
      <c r="O24" s="128" t="s">
        <v>138</v>
      </c>
      <c r="P24" s="173" t="s">
        <v>298</v>
      </c>
      <c r="Q24" s="173" t="s">
        <v>299</v>
      </c>
      <c r="R24" s="173" t="s">
        <v>104</v>
      </c>
      <c r="S24" s="173" t="s">
        <v>283</v>
      </c>
      <c r="T24" s="172">
        <f>SUM(U24:U27)</f>
        <v>1168750</v>
      </c>
      <c r="U24" s="172">
        <f>SUM(V24:AA25)</f>
        <v>841500</v>
      </c>
      <c r="V24" s="172">
        <v>495000</v>
      </c>
      <c r="W24" s="172">
        <v>0</v>
      </c>
      <c r="X24" s="172">
        <v>0</v>
      </c>
      <c r="Y24" s="172">
        <v>346500</v>
      </c>
      <c r="Z24" s="172">
        <v>0</v>
      </c>
      <c r="AA24" s="172">
        <v>0</v>
      </c>
      <c r="AB24" s="172">
        <v>148500</v>
      </c>
      <c r="AC24" s="171" t="s">
        <v>107</v>
      </c>
      <c r="AD24" s="172">
        <f>U24</f>
        <v>841500</v>
      </c>
      <c r="AE24" s="172">
        <v>0</v>
      </c>
      <c r="AF24" s="172">
        <v>0</v>
      </c>
      <c r="AG24" s="174"/>
      <c r="AH24" s="182" t="s">
        <v>336</v>
      </c>
      <c r="AI24" s="182" t="s">
        <v>337</v>
      </c>
      <c r="AJ24" s="180">
        <v>45579</v>
      </c>
    </row>
    <row r="25" spans="1:36" ht="58.95" customHeight="1" x14ac:dyDescent="0.3">
      <c r="A25" s="1"/>
      <c r="B25" s="197"/>
      <c r="C25" s="119"/>
      <c r="D25" s="119"/>
      <c r="E25" s="119"/>
      <c r="F25" s="119"/>
      <c r="G25" s="119"/>
      <c r="H25" s="119"/>
      <c r="I25" s="119"/>
      <c r="J25" s="93" t="s">
        <v>329</v>
      </c>
      <c r="K25" s="93" t="s">
        <v>330</v>
      </c>
      <c r="L25" s="93" t="s">
        <v>155</v>
      </c>
      <c r="M25" s="90">
        <v>20</v>
      </c>
      <c r="N25" s="111"/>
      <c r="O25" s="111"/>
      <c r="P25" s="224"/>
      <c r="Q25" s="224"/>
      <c r="R25" s="224"/>
      <c r="S25" s="224"/>
      <c r="T25" s="119"/>
      <c r="U25" s="129"/>
      <c r="V25" s="126"/>
      <c r="W25" s="126"/>
      <c r="X25" s="126"/>
      <c r="Y25" s="126"/>
      <c r="Z25" s="126"/>
      <c r="AA25" s="126"/>
      <c r="AB25" s="126"/>
      <c r="AC25" s="129"/>
      <c r="AD25" s="129"/>
      <c r="AE25" s="126"/>
      <c r="AF25" s="126"/>
      <c r="AG25" s="124"/>
      <c r="AH25" s="195"/>
      <c r="AI25" s="195"/>
      <c r="AJ25" s="194"/>
    </row>
    <row r="26" spans="1:36" ht="55.05" customHeight="1" thickBot="1" x14ac:dyDescent="0.35">
      <c r="A26" s="1"/>
      <c r="B26" s="197"/>
      <c r="C26" s="119"/>
      <c r="D26" s="119"/>
      <c r="E26" s="119"/>
      <c r="F26" s="221" t="s">
        <v>407</v>
      </c>
      <c r="G26" s="119"/>
      <c r="H26" s="221" t="s">
        <v>96</v>
      </c>
      <c r="I26" s="221" t="s">
        <v>96</v>
      </c>
      <c r="J26" s="97" t="s">
        <v>327</v>
      </c>
      <c r="K26" s="97" t="s">
        <v>328</v>
      </c>
      <c r="L26" s="97" t="s">
        <v>121</v>
      </c>
      <c r="M26" s="96">
        <v>11</v>
      </c>
      <c r="N26" s="220" t="s">
        <v>100</v>
      </c>
      <c r="O26" s="220" t="s">
        <v>138</v>
      </c>
      <c r="P26" s="220" t="s">
        <v>298</v>
      </c>
      <c r="Q26" s="220" t="s">
        <v>299</v>
      </c>
      <c r="R26" s="220" t="s">
        <v>104</v>
      </c>
      <c r="S26" s="220" t="s">
        <v>283</v>
      </c>
      <c r="T26" s="119"/>
      <c r="U26" s="218">
        <f>SUM(V26:AA27)</f>
        <v>327250</v>
      </c>
      <c r="V26" s="218">
        <v>192500</v>
      </c>
      <c r="W26" s="218">
        <v>0</v>
      </c>
      <c r="X26" s="218">
        <v>0</v>
      </c>
      <c r="Y26" s="218">
        <v>134750</v>
      </c>
      <c r="Z26" s="218">
        <v>0</v>
      </c>
      <c r="AA26" s="218">
        <v>0</v>
      </c>
      <c r="AB26" s="218">
        <v>57750</v>
      </c>
      <c r="AC26" s="221" t="s">
        <v>107</v>
      </c>
      <c r="AD26" s="218">
        <f>U26</f>
        <v>327250</v>
      </c>
      <c r="AE26" s="218">
        <v>0</v>
      </c>
      <c r="AF26" s="218">
        <v>0</v>
      </c>
      <c r="AG26" s="175"/>
      <c r="AH26" s="195"/>
      <c r="AI26" s="195"/>
      <c r="AJ26" s="194"/>
    </row>
    <row r="27" spans="1:36" ht="62.55" customHeight="1" thickBot="1" x14ac:dyDescent="0.35">
      <c r="A27" s="1"/>
      <c r="B27" s="178"/>
      <c r="C27" s="120"/>
      <c r="D27" s="120"/>
      <c r="E27" s="120"/>
      <c r="F27" s="220"/>
      <c r="G27" s="120"/>
      <c r="H27" s="220"/>
      <c r="I27" s="220"/>
      <c r="J27" s="98" t="s">
        <v>329</v>
      </c>
      <c r="K27" s="98" t="s">
        <v>330</v>
      </c>
      <c r="L27" s="98" t="s">
        <v>155</v>
      </c>
      <c r="M27" s="98">
        <v>11</v>
      </c>
      <c r="N27" s="223"/>
      <c r="O27" s="223"/>
      <c r="P27" s="223"/>
      <c r="Q27" s="223"/>
      <c r="R27" s="223"/>
      <c r="S27" s="223"/>
      <c r="T27" s="120"/>
      <c r="U27" s="220"/>
      <c r="V27" s="219"/>
      <c r="W27" s="219"/>
      <c r="X27" s="219"/>
      <c r="Y27" s="219"/>
      <c r="Z27" s="219"/>
      <c r="AA27" s="219"/>
      <c r="AB27" s="219"/>
      <c r="AC27" s="220"/>
      <c r="AD27" s="220"/>
      <c r="AE27" s="219"/>
      <c r="AF27" s="219"/>
      <c r="AG27" s="185"/>
      <c r="AH27" s="184"/>
      <c r="AI27" s="184"/>
      <c r="AJ27" s="153"/>
    </row>
    <row r="28" spans="1:36" ht="61.05" customHeight="1" x14ac:dyDescent="0.3">
      <c r="A28" s="1"/>
      <c r="B28" s="177" t="s">
        <v>338</v>
      </c>
      <c r="C28" s="171" t="s">
        <v>339</v>
      </c>
      <c r="D28" s="171" t="s">
        <v>325</v>
      </c>
      <c r="E28" s="171" t="s">
        <v>291</v>
      </c>
      <c r="F28" s="171" t="s">
        <v>340</v>
      </c>
      <c r="G28" s="171" t="s">
        <v>293</v>
      </c>
      <c r="H28" s="171" t="s">
        <v>96</v>
      </c>
      <c r="I28" s="171" t="s">
        <v>96</v>
      </c>
      <c r="J28" s="99" t="s">
        <v>327</v>
      </c>
      <c r="K28" s="99" t="s">
        <v>328</v>
      </c>
      <c r="L28" s="99" t="s">
        <v>121</v>
      </c>
      <c r="M28" s="87">
        <v>10</v>
      </c>
      <c r="N28" s="171" t="s">
        <v>100</v>
      </c>
      <c r="O28" s="171" t="s">
        <v>128</v>
      </c>
      <c r="P28" s="187" t="s">
        <v>298</v>
      </c>
      <c r="Q28" s="187" t="s">
        <v>299</v>
      </c>
      <c r="R28" s="187" t="s">
        <v>104</v>
      </c>
      <c r="S28" s="187" t="s">
        <v>283</v>
      </c>
      <c r="T28" s="172">
        <f>U28</f>
        <v>85000</v>
      </c>
      <c r="U28" s="172">
        <f>SUM(V28:AA29)</f>
        <v>85000</v>
      </c>
      <c r="V28" s="172">
        <v>50000</v>
      </c>
      <c r="W28" s="172">
        <v>0</v>
      </c>
      <c r="X28" s="172">
        <v>0</v>
      </c>
      <c r="Y28" s="172">
        <v>35000</v>
      </c>
      <c r="Z28" s="172">
        <v>0</v>
      </c>
      <c r="AA28" s="172">
        <v>0</v>
      </c>
      <c r="AB28" s="172">
        <v>15000</v>
      </c>
      <c r="AC28" s="171" t="s">
        <v>107</v>
      </c>
      <c r="AD28" s="172">
        <f>U28</f>
        <v>85000</v>
      </c>
      <c r="AE28" s="172">
        <v>0</v>
      </c>
      <c r="AF28" s="172">
        <v>0</v>
      </c>
      <c r="AG28" s="174"/>
      <c r="AH28" s="182" t="s">
        <v>336</v>
      </c>
      <c r="AI28" s="182" t="s">
        <v>359</v>
      </c>
      <c r="AJ28" s="180">
        <v>45579</v>
      </c>
    </row>
    <row r="29" spans="1:36" ht="61.05" customHeight="1" thickBot="1" x14ac:dyDescent="0.35">
      <c r="A29" s="1"/>
      <c r="B29" s="178"/>
      <c r="C29" s="120"/>
      <c r="D29" s="120"/>
      <c r="E29" s="120"/>
      <c r="F29" s="120"/>
      <c r="G29" s="120"/>
      <c r="H29" s="120"/>
      <c r="I29" s="120"/>
      <c r="J29" s="94" t="s">
        <v>329</v>
      </c>
      <c r="K29" s="94" t="s">
        <v>330</v>
      </c>
      <c r="L29" s="94" t="s">
        <v>155</v>
      </c>
      <c r="M29" s="91">
        <v>10</v>
      </c>
      <c r="N29" s="120"/>
      <c r="O29" s="120"/>
      <c r="P29" s="188"/>
      <c r="Q29" s="188"/>
      <c r="R29" s="188"/>
      <c r="S29" s="188"/>
      <c r="T29" s="120"/>
      <c r="U29" s="120"/>
      <c r="V29" s="127"/>
      <c r="W29" s="127"/>
      <c r="X29" s="127"/>
      <c r="Y29" s="127"/>
      <c r="Z29" s="127"/>
      <c r="AA29" s="127"/>
      <c r="AB29" s="127"/>
      <c r="AC29" s="120"/>
      <c r="AD29" s="127"/>
      <c r="AE29" s="127"/>
      <c r="AF29" s="127"/>
      <c r="AG29" s="185"/>
      <c r="AH29" s="184"/>
      <c r="AI29" s="184"/>
      <c r="AJ29" s="153"/>
    </row>
    <row r="30" spans="1:36" ht="58.95" customHeight="1" x14ac:dyDescent="0.3">
      <c r="A30" s="1"/>
      <c r="B30" s="177" t="s">
        <v>341</v>
      </c>
      <c r="C30" s="171" t="s">
        <v>342</v>
      </c>
      <c r="D30" s="171" t="s">
        <v>325</v>
      </c>
      <c r="E30" s="171" t="s">
        <v>291</v>
      </c>
      <c r="F30" s="171" t="s">
        <v>343</v>
      </c>
      <c r="G30" s="171" t="s">
        <v>293</v>
      </c>
      <c r="H30" s="171" t="s">
        <v>96</v>
      </c>
      <c r="I30" s="171" t="s">
        <v>96</v>
      </c>
      <c r="J30" s="99" t="s">
        <v>327</v>
      </c>
      <c r="K30" s="99" t="s">
        <v>328</v>
      </c>
      <c r="L30" s="99" t="s">
        <v>121</v>
      </c>
      <c r="M30" s="87">
        <v>4</v>
      </c>
      <c r="N30" s="171" t="s">
        <v>100</v>
      </c>
      <c r="O30" s="171" t="s">
        <v>163</v>
      </c>
      <c r="P30" s="171" t="s">
        <v>298</v>
      </c>
      <c r="Q30" s="171" t="s">
        <v>299</v>
      </c>
      <c r="R30" s="171" t="s">
        <v>104</v>
      </c>
      <c r="S30" s="171" t="s">
        <v>283</v>
      </c>
      <c r="T30" s="172">
        <f>U30</f>
        <v>170000</v>
      </c>
      <c r="U30" s="172">
        <f>SUM(V30:AA31)</f>
        <v>170000</v>
      </c>
      <c r="V30" s="172">
        <v>100000</v>
      </c>
      <c r="W30" s="172">
        <v>0</v>
      </c>
      <c r="X30" s="172">
        <v>0</v>
      </c>
      <c r="Y30" s="172">
        <v>70000</v>
      </c>
      <c r="Z30" s="172">
        <v>0</v>
      </c>
      <c r="AA30" s="172">
        <v>0</v>
      </c>
      <c r="AB30" s="172">
        <v>30000</v>
      </c>
      <c r="AC30" s="171" t="s">
        <v>107</v>
      </c>
      <c r="AD30" s="172">
        <f>U30</f>
        <v>170000</v>
      </c>
      <c r="AE30" s="172">
        <v>0</v>
      </c>
      <c r="AF30" s="172">
        <v>0</v>
      </c>
      <c r="AG30" s="174"/>
      <c r="AH30" s="182">
        <v>45717</v>
      </c>
      <c r="AI30" s="182" t="s">
        <v>311</v>
      </c>
      <c r="AJ30" s="180">
        <v>45730</v>
      </c>
    </row>
    <row r="31" spans="1:36" ht="57.45" customHeight="1" x14ac:dyDescent="0.3">
      <c r="A31" s="1"/>
      <c r="B31" s="197"/>
      <c r="C31" s="119"/>
      <c r="D31" s="119"/>
      <c r="E31" s="119"/>
      <c r="F31" s="119"/>
      <c r="G31" s="119"/>
      <c r="H31" s="119"/>
      <c r="I31" s="119"/>
      <c r="J31" s="93" t="s">
        <v>329</v>
      </c>
      <c r="K31" s="93" t="s">
        <v>330</v>
      </c>
      <c r="L31" s="93" t="s">
        <v>155</v>
      </c>
      <c r="M31" s="90">
        <v>4</v>
      </c>
      <c r="N31" s="119"/>
      <c r="O31" s="119"/>
      <c r="P31" s="119"/>
      <c r="Q31" s="119"/>
      <c r="R31" s="119"/>
      <c r="S31" s="119"/>
      <c r="T31" s="119"/>
      <c r="U31" s="119"/>
      <c r="V31" s="176"/>
      <c r="W31" s="176"/>
      <c r="X31" s="176"/>
      <c r="Y31" s="176"/>
      <c r="Z31" s="176"/>
      <c r="AA31" s="176"/>
      <c r="AB31" s="176"/>
      <c r="AC31" s="119"/>
      <c r="AD31" s="176"/>
      <c r="AE31" s="176"/>
      <c r="AF31" s="176"/>
      <c r="AG31" s="175"/>
      <c r="AH31" s="195"/>
      <c r="AI31" s="195"/>
      <c r="AJ31" s="194"/>
    </row>
    <row r="32" spans="1:36" ht="58.5" customHeight="1" x14ac:dyDescent="0.3">
      <c r="A32" s="1"/>
      <c r="B32" s="197"/>
      <c r="C32" s="119"/>
      <c r="D32" s="119"/>
      <c r="E32" s="119"/>
      <c r="F32" s="203" t="s">
        <v>421</v>
      </c>
      <c r="G32" s="119"/>
      <c r="H32" s="203" t="s">
        <v>96</v>
      </c>
      <c r="I32" s="203" t="s">
        <v>96</v>
      </c>
      <c r="J32" s="100" t="s">
        <v>327</v>
      </c>
      <c r="K32" s="100" t="s">
        <v>328</v>
      </c>
      <c r="L32" s="100" t="s">
        <v>121</v>
      </c>
      <c r="M32" s="89">
        <v>50</v>
      </c>
      <c r="N32" s="217" t="s">
        <v>100</v>
      </c>
      <c r="O32" s="217" t="s">
        <v>163</v>
      </c>
      <c r="P32" s="217" t="s">
        <v>298</v>
      </c>
      <c r="Q32" s="217" t="s">
        <v>299</v>
      </c>
      <c r="R32" s="217" t="s">
        <v>104</v>
      </c>
      <c r="S32" s="217" t="s">
        <v>283</v>
      </c>
      <c r="T32" s="119"/>
      <c r="U32" s="216">
        <f>SUM(V32:AA33)</f>
        <v>340000</v>
      </c>
      <c r="V32" s="216">
        <v>200000</v>
      </c>
      <c r="W32" s="216">
        <v>0</v>
      </c>
      <c r="X32" s="216">
        <v>0</v>
      </c>
      <c r="Y32" s="216">
        <v>140000</v>
      </c>
      <c r="Z32" s="216">
        <v>0</v>
      </c>
      <c r="AA32" s="216">
        <v>0</v>
      </c>
      <c r="AB32" s="216">
        <v>60000</v>
      </c>
      <c r="AC32" s="203" t="s">
        <v>107</v>
      </c>
      <c r="AD32" s="216">
        <f>U32</f>
        <v>340000</v>
      </c>
      <c r="AE32" s="216">
        <v>0</v>
      </c>
      <c r="AF32" s="216">
        <v>0</v>
      </c>
      <c r="AG32" s="175"/>
      <c r="AH32" s="195"/>
      <c r="AI32" s="195"/>
      <c r="AJ32" s="194"/>
    </row>
    <row r="33" spans="1:36" ht="61.5" customHeight="1" thickBot="1" x14ac:dyDescent="0.35">
      <c r="A33" s="1"/>
      <c r="B33" s="178"/>
      <c r="C33" s="120"/>
      <c r="D33" s="120"/>
      <c r="E33" s="120"/>
      <c r="F33" s="200"/>
      <c r="G33" s="120"/>
      <c r="H33" s="200"/>
      <c r="I33" s="200"/>
      <c r="J33" s="101" t="s">
        <v>329</v>
      </c>
      <c r="K33" s="101" t="s">
        <v>330</v>
      </c>
      <c r="L33" s="101" t="s">
        <v>155</v>
      </c>
      <c r="M33" s="101">
        <v>50</v>
      </c>
      <c r="N33" s="200"/>
      <c r="O33" s="200"/>
      <c r="P33" s="200"/>
      <c r="Q33" s="200"/>
      <c r="R33" s="200"/>
      <c r="S33" s="200"/>
      <c r="T33" s="120"/>
      <c r="U33" s="200"/>
      <c r="V33" s="207"/>
      <c r="W33" s="207"/>
      <c r="X33" s="207"/>
      <c r="Y33" s="207"/>
      <c r="Z33" s="207"/>
      <c r="AA33" s="207"/>
      <c r="AB33" s="207"/>
      <c r="AC33" s="200"/>
      <c r="AD33" s="207"/>
      <c r="AE33" s="207"/>
      <c r="AF33" s="207"/>
      <c r="AG33" s="185"/>
      <c r="AH33" s="184"/>
      <c r="AI33" s="184"/>
      <c r="AJ33" s="153"/>
    </row>
    <row r="34" spans="1:36" ht="66" customHeight="1" x14ac:dyDescent="0.3">
      <c r="A34" s="1"/>
      <c r="B34" s="177" t="s">
        <v>345</v>
      </c>
      <c r="C34" s="171" t="s">
        <v>346</v>
      </c>
      <c r="D34" s="171" t="s">
        <v>325</v>
      </c>
      <c r="E34" s="171" t="s">
        <v>291</v>
      </c>
      <c r="F34" s="171" t="s">
        <v>347</v>
      </c>
      <c r="G34" s="171" t="s">
        <v>293</v>
      </c>
      <c r="H34" s="171" t="s">
        <v>96</v>
      </c>
      <c r="I34" s="171" t="s">
        <v>96</v>
      </c>
      <c r="J34" s="90" t="s">
        <v>348</v>
      </c>
      <c r="K34" s="90" t="s">
        <v>349</v>
      </c>
      <c r="L34" s="90" t="s">
        <v>121</v>
      </c>
      <c r="M34" s="87">
        <v>12</v>
      </c>
      <c r="N34" s="171" t="s">
        <v>100</v>
      </c>
      <c r="O34" s="171" t="s">
        <v>168</v>
      </c>
      <c r="P34" s="187" t="s">
        <v>298</v>
      </c>
      <c r="Q34" s="187" t="s">
        <v>299</v>
      </c>
      <c r="R34" s="187" t="s">
        <v>104</v>
      </c>
      <c r="S34" s="187" t="s">
        <v>283</v>
      </c>
      <c r="T34" s="172">
        <f>U34</f>
        <v>255000</v>
      </c>
      <c r="U34" s="172">
        <f>SUM(V34:AA35)</f>
        <v>255000</v>
      </c>
      <c r="V34" s="172">
        <v>150000</v>
      </c>
      <c r="W34" s="172">
        <v>0</v>
      </c>
      <c r="X34" s="172">
        <v>0</v>
      </c>
      <c r="Y34" s="172">
        <v>105000</v>
      </c>
      <c r="Z34" s="172">
        <v>0</v>
      </c>
      <c r="AA34" s="172">
        <v>0</v>
      </c>
      <c r="AB34" s="172">
        <v>45000</v>
      </c>
      <c r="AC34" s="171" t="s">
        <v>107</v>
      </c>
      <c r="AD34" s="172">
        <f>U34</f>
        <v>255000</v>
      </c>
      <c r="AE34" s="172">
        <v>0</v>
      </c>
      <c r="AF34" s="172">
        <v>0</v>
      </c>
      <c r="AG34" s="174"/>
      <c r="AH34" s="182" t="s">
        <v>336</v>
      </c>
      <c r="AI34" s="182" t="s">
        <v>337</v>
      </c>
      <c r="AJ34" s="180">
        <v>45579</v>
      </c>
    </row>
    <row r="35" spans="1:36" ht="61.5" customHeight="1" thickBot="1" x14ac:dyDescent="0.35">
      <c r="A35" s="1"/>
      <c r="B35" s="178"/>
      <c r="C35" s="120"/>
      <c r="D35" s="120"/>
      <c r="E35" s="120"/>
      <c r="F35" s="120"/>
      <c r="G35" s="120"/>
      <c r="H35" s="120"/>
      <c r="I35" s="120"/>
      <c r="J35" s="91" t="s">
        <v>350</v>
      </c>
      <c r="K35" s="91" t="s">
        <v>351</v>
      </c>
      <c r="L35" s="91" t="s">
        <v>155</v>
      </c>
      <c r="M35" s="91">
        <v>12</v>
      </c>
      <c r="N35" s="120"/>
      <c r="O35" s="120"/>
      <c r="P35" s="188"/>
      <c r="Q35" s="188"/>
      <c r="R35" s="188"/>
      <c r="S35" s="188"/>
      <c r="T35" s="120"/>
      <c r="U35" s="120"/>
      <c r="V35" s="127"/>
      <c r="W35" s="127"/>
      <c r="X35" s="127"/>
      <c r="Y35" s="127"/>
      <c r="Z35" s="127"/>
      <c r="AA35" s="127"/>
      <c r="AB35" s="127"/>
      <c r="AC35" s="120"/>
      <c r="AD35" s="127"/>
      <c r="AE35" s="127"/>
      <c r="AF35" s="127"/>
      <c r="AG35" s="185"/>
      <c r="AH35" s="184"/>
      <c r="AI35" s="184"/>
      <c r="AJ35" s="153"/>
    </row>
    <row r="36" spans="1:36" ht="61.5" customHeight="1" x14ac:dyDescent="0.3">
      <c r="A36" s="1"/>
      <c r="B36" s="177" t="s">
        <v>352</v>
      </c>
      <c r="C36" s="171" t="s">
        <v>353</v>
      </c>
      <c r="D36" s="171" t="s">
        <v>325</v>
      </c>
      <c r="E36" s="171" t="s">
        <v>291</v>
      </c>
      <c r="F36" s="171" t="s">
        <v>354</v>
      </c>
      <c r="G36" s="171" t="s">
        <v>293</v>
      </c>
      <c r="H36" s="171" t="s">
        <v>96</v>
      </c>
      <c r="I36" s="171" t="s">
        <v>96</v>
      </c>
      <c r="J36" s="99" t="s">
        <v>327</v>
      </c>
      <c r="K36" s="99" t="s">
        <v>328</v>
      </c>
      <c r="L36" s="99" t="s">
        <v>121</v>
      </c>
      <c r="M36" s="87">
        <v>25</v>
      </c>
      <c r="N36" s="119" t="s">
        <v>100</v>
      </c>
      <c r="O36" s="119" t="s">
        <v>185</v>
      </c>
      <c r="P36" s="198" t="s">
        <v>298</v>
      </c>
      <c r="Q36" s="198" t="s">
        <v>299</v>
      </c>
      <c r="R36" s="198" t="s">
        <v>104</v>
      </c>
      <c r="S36" s="198" t="s">
        <v>283</v>
      </c>
      <c r="T36" s="172">
        <f>U36</f>
        <v>1190000</v>
      </c>
      <c r="U36" s="172">
        <f>SUM(V36:AA37)</f>
        <v>1190000</v>
      </c>
      <c r="V36" s="172">
        <v>700000</v>
      </c>
      <c r="W36" s="172">
        <v>0</v>
      </c>
      <c r="X36" s="172">
        <v>0</v>
      </c>
      <c r="Y36" s="172">
        <v>490000</v>
      </c>
      <c r="Z36" s="172">
        <v>0</v>
      </c>
      <c r="AA36" s="172">
        <v>0</v>
      </c>
      <c r="AB36" s="172">
        <v>210000</v>
      </c>
      <c r="AC36" s="171" t="s">
        <v>107</v>
      </c>
      <c r="AD36" s="172">
        <f>U36</f>
        <v>1190000</v>
      </c>
      <c r="AE36" s="172">
        <v>0</v>
      </c>
      <c r="AF36" s="172">
        <v>0</v>
      </c>
      <c r="AG36" s="174"/>
      <c r="AH36" s="182" t="s">
        <v>358</v>
      </c>
      <c r="AI36" s="182" t="s">
        <v>359</v>
      </c>
      <c r="AJ36" s="180">
        <v>45777</v>
      </c>
    </row>
    <row r="37" spans="1:36" ht="61.5" customHeight="1" thickBot="1" x14ac:dyDescent="0.35">
      <c r="A37" s="1"/>
      <c r="B37" s="178"/>
      <c r="C37" s="120"/>
      <c r="D37" s="120"/>
      <c r="E37" s="120"/>
      <c r="F37" s="120"/>
      <c r="G37" s="120"/>
      <c r="H37" s="120"/>
      <c r="I37" s="120"/>
      <c r="J37" s="94" t="s">
        <v>329</v>
      </c>
      <c r="K37" s="94" t="s">
        <v>330</v>
      </c>
      <c r="L37" s="94" t="s">
        <v>155</v>
      </c>
      <c r="M37" s="91">
        <v>25</v>
      </c>
      <c r="N37" s="120"/>
      <c r="O37" s="120"/>
      <c r="P37" s="188"/>
      <c r="Q37" s="188"/>
      <c r="R37" s="188"/>
      <c r="S37" s="188"/>
      <c r="T37" s="120"/>
      <c r="U37" s="120"/>
      <c r="V37" s="127"/>
      <c r="W37" s="127"/>
      <c r="X37" s="127"/>
      <c r="Y37" s="127"/>
      <c r="Z37" s="127"/>
      <c r="AA37" s="127"/>
      <c r="AB37" s="127"/>
      <c r="AC37" s="120"/>
      <c r="AD37" s="127"/>
      <c r="AE37" s="127"/>
      <c r="AF37" s="127"/>
      <c r="AG37" s="185"/>
      <c r="AH37" s="184"/>
      <c r="AI37" s="184"/>
      <c r="AJ37" s="153"/>
    </row>
    <row r="38" spans="1:36" ht="64.95" customHeight="1" thickBot="1" x14ac:dyDescent="0.35">
      <c r="A38" s="1"/>
      <c r="B38" s="177" t="s">
        <v>355</v>
      </c>
      <c r="C38" s="171" t="s">
        <v>356</v>
      </c>
      <c r="D38" s="171" t="s">
        <v>325</v>
      </c>
      <c r="E38" s="171" t="s">
        <v>291</v>
      </c>
      <c r="F38" s="171" t="s">
        <v>357</v>
      </c>
      <c r="G38" s="171" t="s">
        <v>293</v>
      </c>
      <c r="H38" s="171" t="s">
        <v>96</v>
      </c>
      <c r="I38" s="171" t="s">
        <v>96</v>
      </c>
      <c r="J38" s="90" t="s">
        <v>348</v>
      </c>
      <c r="K38" s="90" t="s">
        <v>349</v>
      </c>
      <c r="L38" s="90" t="s">
        <v>121</v>
      </c>
      <c r="M38" s="87">
        <v>11</v>
      </c>
      <c r="N38" s="128" t="s">
        <v>100</v>
      </c>
      <c r="O38" s="128" t="s">
        <v>138</v>
      </c>
      <c r="P38" s="173" t="s">
        <v>298</v>
      </c>
      <c r="Q38" s="173" t="s">
        <v>299</v>
      </c>
      <c r="R38" s="173" t="s">
        <v>104</v>
      </c>
      <c r="S38" s="173" t="s">
        <v>283</v>
      </c>
      <c r="T38" s="172">
        <f>U38</f>
        <v>1317500</v>
      </c>
      <c r="U38" s="172">
        <f>SUM(V38:AA39)</f>
        <v>1317500</v>
      </c>
      <c r="V38" s="172">
        <v>775000</v>
      </c>
      <c r="W38" s="172">
        <v>0</v>
      </c>
      <c r="X38" s="172">
        <v>0</v>
      </c>
      <c r="Y38" s="172">
        <v>542500</v>
      </c>
      <c r="Z38" s="172">
        <v>0</v>
      </c>
      <c r="AA38" s="172">
        <v>0</v>
      </c>
      <c r="AB38" s="172">
        <v>232500</v>
      </c>
      <c r="AC38" s="171" t="s">
        <v>107</v>
      </c>
      <c r="AD38" s="172">
        <f>U38</f>
        <v>1317500</v>
      </c>
      <c r="AE38" s="172">
        <v>0</v>
      </c>
      <c r="AF38" s="172">
        <v>0</v>
      </c>
      <c r="AG38" s="174"/>
      <c r="AH38" s="182" t="s">
        <v>358</v>
      </c>
      <c r="AI38" s="182" t="s">
        <v>359</v>
      </c>
      <c r="AJ38" s="180">
        <v>45777</v>
      </c>
    </row>
    <row r="39" spans="1:36" ht="61.05" customHeight="1" thickBot="1" x14ac:dyDescent="0.35">
      <c r="A39" s="1"/>
      <c r="B39" s="178"/>
      <c r="C39" s="120"/>
      <c r="D39" s="120"/>
      <c r="E39" s="120"/>
      <c r="F39" s="120"/>
      <c r="G39" s="120"/>
      <c r="H39" s="120"/>
      <c r="I39" s="120"/>
      <c r="J39" s="91" t="s">
        <v>350</v>
      </c>
      <c r="K39" s="91" t="s">
        <v>351</v>
      </c>
      <c r="L39" s="91" t="s">
        <v>155</v>
      </c>
      <c r="M39" s="91">
        <v>11</v>
      </c>
      <c r="N39" s="128"/>
      <c r="O39" s="128"/>
      <c r="P39" s="173"/>
      <c r="Q39" s="173"/>
      <c r="R39" s="173"/>
      <c r="S39" s="173"/>
      <c r="T39" s="120"/>
      <c r="U39" s="120"/>
      <c r="V39" s="127"/>
      <c r="W39" s="127"/>
      <c r="X39" s="127"/>
      <c r="Y39" s="127"/>
      <c r="Z39" s="127"/>
      <c r="AA39" s="127"/>
      <c r="AB39" s="127"/>
      <c r="AC39" s="120"/>
      <c r="AD39" s="127"/>
      <c r="AE39" s="127"/>
      <c r="AF39" s="127"/>
      <c r="AG39" s="185"/>
      <c r="AH39" s="184"/>
      <c r="AI39" s="184"/>
      <c r="AJ39" s="153"/>
    </row>
    <row r="40" spans="1:36" ht="57.45" customHeight="1" x14ac:dyDescent="0.3">
      <c r="A40" s="1"/>
      <c r="B40" s="212" t="s">
        <v>440</v>
      </c>
      <c r="C40" s="201" t="s">
        <v>360</v>
      </c>
      <c r="D40" s="201" t="s">
        <v>325</v>
      </c>
      <c r="E40" s="201" t="s">
        <v>291</v>
      </c>
      <c r="F40" s="199" t="s">
        <v>361</v>
      </c>
      <c r="G40" s="201" t="s">
        <v>293</v>
      </c>
      <c r="H40" s="199" t="s">
        <v>96</v>
      </c>
      <c r="I40" s="199" t="s">
        <v>96</v>
      </c>
      <c r="J40" s="102" t="s">
        <v>327</v>
      </c>
      <c r="K40" s="102" t="s">
        <v>328</v>
      </c>
      <c r="L40" s="102" t="s">
        <v>121</v>
      </c>
      <c r="M40" s="102">
        <v>6</v>
      </c>
      <c r="N40" s="199" t="s">
        <v>100</v>
      </c>
      <c r="O40" s="199" t="s">
        <v>128</v>
      </c>
      <c r="P40" s="199" t="s">
        <v>298</v>
      </c>
      <c r="Q40" s="199" t="s">
        <v>299</v>
      </c>
      <c r="R40" s="199" t="s">
        <v>104</v>
      </c>
      <c r="S40" s="199" t="s">
        <v>283</v>
      </c>
      <c r="T40" s="214">
        <f>SUM(U40:U41)</f>
        <v>255000</v>
      </c>
      <c r="U40" s="206">
        <f>SUM(V40:AA41)</f>
        <v>255000</v>
      </c>
      <c r="V40" s="206">
        <v>150000</v>
      </c>
      <c r="W40" s="206">
        <v>0</v>
      </c>
      <c r="X40" s="206">
        <v>0</v>
      </c>
      <c r="Y40" s="206">
        <v>105000</v>
      </c>
      <c r="Z40" s="206">
        <v>0</v>
      </c>
      <c r="AA40" s="206">
        <v>0</v>
      </c>
      <c r="AB40" s="206">
        <v>45000</v>
      </c>
      <c r="AC40" s="199" t="s">
        <v>107</v>
      </c>
      <c r="AD40" s="206">
        <f>U40</f>
        <v>255000</v>
      </c>
      <c r="AE40" s="206">
        <v>0</v>
      </c>
      <c r="AF40" s="206">
        <v>0</v>
      </c>
      <c r="AG40" s="204"/>
      <c r="AH40" s="208" t="s">
        <v>322</v>
      </c>
      <c r="AI40" s="208" t="s">
        <v>417</v>
      </c>
      <c r="AJ40" s="210">
        <v>45995</v>
      </c>
    </row>
    <row r="41" spans="1:36" ht="55.95" customHeight="1" thickBot="1" x14ac:dyDescent="0.35">
      <c r="A41" s="1"/>
      <c r="B41" s="213"/>
      <c r="C41" s="202"/>
      <c r="D41" s="202"/>
      <c r="E41" s="202"/>
      <c r="F41" s="203"/>
      <c r="G41" s="202"/>
      <c r="H41" s="203"/>
      <c r="I41" s="203"/>
      <c r="J41" s="101" t="s">
        <v>329</v>
      </c>
      <c r="K41" s="101" t="s">
        <v>330</v>
      </c>
      <c r="L41" s="101" t="s">
        <v>155</v>
      </c>
      <c r="M41" s="101">
        <v>6</v>
      </c>
      <c r="N41" s="200"/>
      <c r="O41" s="200"/>
      <c r="P41" s="200"/>
      <c r="Q41" s="200"/>
      <c r="R41" s="200"/>
      <c r="S41" s="200"/>
      <c r="T41" s="215"/>
      <c r="U41" s="200"/>
      <c r="V41" s="207"/>
      <c r="W41" s="207"/>
      <c r="X41" s="207"/>
      <c r="Y41" s="207"/>
      <c r="Z41" s="207"/>
      <c r="AA41" s="207"/>
      <c r="AB41" s="207"/>
      <c r="AC41" s="200"/>
      <c r="AD41" s="207"/>
      <c r="AE41" s="207"/>
      <c r="AF41" s="207"/>
      <c r="AG41" s="205"/>
      <c r="AH41" s="209"/>
      <c r="AI41" s="209"/>
      <c r="AJ41" s="211"/>
    </row>
    <row r="42" spans="1:36" ht="56.55" customHeight="1" x14ac:dyDescent="0.3">
      <c r="A42" s="1"/>
      <c r="B42" s="177" t="s">
        <v>363</v>
      </c>
      <c r="C42" s="171" t="s">
        <v>364</v>
      </c>
      <c r="D42" s="171" t="s">
        <v>325</v>
      </c>
      <c r="E42" s="171" t="s">
        <v>291</v>
      </c>
      <c r="F42" s="171" t="s">
        <v>365</v>
      </c>
      <c r="G42" s="171" t="s">
        <v>293</v>
      </c>
      <c r="H42" s="171" t="s">
        <v>96</v>
      </c>
      <c r="I42" s="171" t="s">
        <v>96</v>
      </c>
      <c r="J42" s="99" t="s">
        <v>327</v>
      </c>
      <c r="K42" s="99" t="s">
        <v>328</v>
      </c>
      <c r="L42" s="99" t="s">
        <v>121</v>
      </c>
      <c r="M42" s="103">
        <v>10</v>
      </c>
      <c r="N42" s="179" t="s">
        <v>100</v>
      </c>
      <c r="O42" s="179" t="s">
        <v>163</v>
      </c>
      <c r="P42" s="179" t="s">
        <v>298</v>
      </c>
      <c r="Q42" s="179" t="s">
        <v>299</v>
      </c>
      <c r="R42" s="179" t="s">
        <v>104</v>
      </c>
      <c r="S42" s="179" t="s">
        <v>283</v>
      </c>
      <c r="T42" s="193">
        <f>U42</f>
        <v>680000</v>
      </c>
      <c r="U42" s="193">
        <f>SUM(V42:AA43)</f>
        <v>680000</v>
      </c>
      <c r="V42" s="193">
        <v>400000</v>
      </c>
      <c r="W42" s="193">
        <v>0</v>
      </c>
      <c r="X42" s="193">
        <v>0</v>
      </c>
      <c r="Y42" s="193">
        <v>280000</v>
      </c>
      <c r="Z42" s="193">
        <v>0</v>
      </c>
      <c r="AA42" s="193">
        <v>0</v>
      </c>
      <c r="AB42" s="193">
        <v>120000</v>
      </c>
      <c r="AC42" s="179" t="s">
        <v>107</v>
      </c>
      <c r="AD42" s="193">
        <f>U42</f>
        <v>680000</v>
      </c>
      <c r="AE42" s="193">
        <v>0</v>
      </c>
      <c r="AF42" s="193">
        <v>0</v>
      </c>
      <c r="AG42" s="192"/>
      <c r="AH42" s="191" t="s">
        <v>358</v>
      </c>
      <c r="AI42" s="191" t="s">
        <v>359</v>
      </c>
      <c r="AJ42" s="190">
        <v>45777</v>
      </c>
    </row>
    <row r="43" spans="1:36" ht="58.5" customHeight="1" thickBot="1" x14ac:dyDescent="0.35">
      <c r="A43" s="1"/>
      <c r="B43" s="178"/>
      <c r="C43" s="120"/>
      <c r="D43" s="120"/>
      <c r="E43" s="120"/>
      <c r="F43" s="120"/>
      <c r="G43" s="120"/>
      <c r="H43" s="120"/>
      <c r="I43" s="120"/>
      <c r="J43" s="94" t="s">
        <v>329</v>
      </c>
      <c r="K43" s="94" t="s">
        <v>330</v>
      </c>
      <c r="L43" s="94" t="s">
        <v>155</v>
      </c>
      <c r="M43" s="91">
        <v>10</v>
      </c>
      <c r="N43" s="120"/>
      <c r="O43" s="120"/>
      <c r="P43" s="120"/>
      <c r="Q43" s="120"/>
      <c r="R43" s="120"/>
      <c r="S43" s="120"/>
      <c r="T43" s="120"/>
      <c r="U43" s="120"/>
      <c r="V43" s="127"/>
      <c r="W43" s="127"/>
      <c r="X43" s="127"/>
      <c r="Y43" s="127"/>
      <c r="Z43" s="127"/>
      <c r="AA43" s="127"/>
      <c r="AB43" s="127"/>
      <c r="AC43" s="120"/>
      <c r="AD43" s="127"/>
      <c r="AE43" s="127"/>
      <c r="AF43" s="127"/>
      <c r="AG43" s="185"/>
      <c r="AH43" s="184"/>
      <c r="AI43" s="184"/>
      <c r="AJ43" s="153"/>
    </row>
    <row r="44" spans="1:36" ht="56.55" customHeight="1" x14ac:dyDescent="0.3">
      <c r="A44" s="1"/>
      <c r="B44" s="114" t="s">
        <v>366</v>
      </c>
      <c r="C44" s="111" t="s">
        <v>367</v>
      </c>
      <c r="D44" s="111" t="s">
        <v>325</v>
      </c>
      <c r="E44" s="111" t="s">
        <v>291</v>
      </c>
      <c r="F44" s="171" t="s">
        <v>411</v>
      </c>
      <c r="G44" s="111" t="s">
        <v>293</v>
      </c>
      <c r="H44" s="171" t="s">
        <v>96</v>
      </c>
      <c r="I44" s="171" t="s">
        <v>96</v>
      </c>
      <c r="J44" s="95" t="s">
        <v>327</v>
      </c>
      <c r="K44" s="95" t="s">
        <v>328</v>
      </c>
      <c r="L44" s="95" t="s">
        <v>121</v>
      </c>
      <c r="M44" s="87">
        <v>10</v>
      </c>
      <c r="N44" s="171" t="s">
        <v>100</v>
      </c>
      <c r="O44" s="171" t="s">
        <v>168</v>
      </c>
      <c r="P44" s="171" t="s">
        <v>298</v>
      </c>
      <c r="Q44" s="171" t="s">
        <v>299</v>
      </c>
      <c r="R44" s="171" t="s">
        <v>104</v>
      </c>
      <c r="S44" s="171" t="s">
        <v>283</v>
      </c>
      <c r="T44" s="121">
        <f>U44</f>
        <v>255000</v>
      </c>
      <c r="U44" s="172">
        <f>SUM(V44:AA45)</f>
        <v>255000</v>
      </c>
      <c r="V44" s="172">
        <v>150000</v>
      </c>
      <c r="W44" s="172">
        <v>0</v>
      </c>
      <c r="X44" s="172">
        <v>0</v>
      </c>
      <c r="Y44" s="172">
        <v>105000</v>
      </c>
      <c r="Z44" s="172">
        <v>0</v>
      </c>
      <c r="AA44" s="172">
        <v>0</v>
      </c>
      <c r="AB44" s="172">
        <v>45000</v>
      </c>
      <c r="AC44" s="171" t="s">
        <v>107</v>
      </c>
      <c r="AD44" s="172">
        <f>U44</f>
        <v>255000</v>
      </c>
      <c r="AE44" s="172">
        <v>0</v>
      </c>
      <c r="AF44" s="172">
        <v>0</v>
      </c>
      <c r="AG44" s="174"/>
      <c r="AH44" s="105" t="s">
        <v>318</v>
      </c>
      <c r="AI44" s="105" t="s">
        <v>403</v>
      </c>
      <c r="AJ44" s="108">
        <v>45670</v>
      </c>
    </row>
    <row r="45" spans="1:36" ht="57.45" customHeight="1" thickBot="1" x14ac:dyDescent="0.35">
      <c r="A45" s="1"/>
      <c r="B45" s="116"/>
      <c r="C45" s="113"/>
      <c r="D45" s="113"/>
      <c r="E45" s="113"/>
      <c r="F45" s="120"/>
      <c r="G45" s="113"/>
      <c r="H45" s="120"/>
      <c r="I45" s="120"/>
      <c r="J45" s="94" t="s">
        <v>329</v>
      </c>
      <c r="K45" s="94" t="s">
        <v>330</v>
      </c>
      <c r="L45" s="94" t="s">
        <v>155</v>
      </c>
      <c r="M45" s="91">
        <v>10</v>
      </c>
      <c r="N45" s="120"/>
      <c r="O45" s="120"/>
      <c r="P45" s="120"/>
      <c r="Q45" s="120"/>
      <c r="R45" s="120"/>
      <c r="S45" s="120"/>
      <c r="T45" s="123"/>
      <c r="U45" s="120"/>
      <c r="V45" s="127"/>
      <c r="W45" s="127"/>
      <c r="X45" s="127"/>
      <c r="Y45" s="127"/>
      <c r="Z45" s="127"/>
      <c r="AA45" s="127"/>
      <c r="AB45" s="127"/>
      <c r="AC45" s="120"/>
      <c r="AD45" s="127"/>
      <c r="AE45" s="127"/>
      <c r="AF45" s="127"/>
      <c r="AG45" s="185"/>
      <c r="AH45" s="107"/>
      <c r="AI45" s="107"/>
      <c r="AJ45" s="135"/>
    </row>
    <row r="46" spans="1:36" ht="58.5" customHeight="1" x14ac:dyDescent="0.3">
      <c r="A46" s="1"/>
      <c r="B46" s="196" t="s">
        <v>368</v>
      </c>
      <c r="C46" s="179" t="s">
        <v>369</v>
      </c>
      <c r="D46" s="179" t="s">
        <v>325</v>
      </c>
      <c r="E46" s="179" t="s">
        <v>291</v>
      </c>
      <c r="F46" s="179" t="s">
        <v>370</v>
      </c>
      <c r="G46" s="179" t="s">
        <v>293</v>
      </c>
      <c r="H46" s="179" t="s">
        <v>96</v>
      </c>
      <c r="I46" s="179" t="s">
        <v>96</v>
      </c>
      <c r="J46" s="99" t="s">
        <v>327</v>
      </c>
      <c r="K46" s="99" t="s">
        <v>328</v>
      </c>
      <c r="L46" s="99" t="s">
        <v>121</v>
      </c>
      <c r="M46" s="103">
        <v>30</v>
      </c>
      <c r="N46" s="179" t="s">
        <v>100</v>
      </c>
      <c r="O46" s="179" t="s">
        <v>185</v>
      </c>
      <c r="P46" s="189" t="s">
        <v>298</v>
      </c>
      <c r="Q46" s="189" t="s">
        <v>299</v>
      </c>
      <c r="R46" s="189" t="s">
        <v>104</v>
      </c>
      <c r="S46" s="189" t="s">
        <v>283</v>
      </c>
      <c r="T46" s="193">
        <f>SUM(U46:U49)</f>
        <v>3400000</v>
      </c>
      <c r="U46" s="193">
        <f>SUM(V46:AA47)</f>
        <v>2380000</v>
      </c>
      <c r="V46" s="193">
        <v>1400000</v>
      </c>
      <c r="W46" s="193">
        <v>0</v>
      </c>
      <c r="X46" s="193">
        <v>0</v>
      </c>
      <c r="Y46" s="193">
        <v>980000</v>
      </c>
      <c r="Z46" s="193">
        <v>0</v>
      </c>
      <c r="AA46" s="193">
        <v>0</v>
      </c>
      <c r="AB46" s="193">
        <v>420000</v>
      </c>
      <c r="AC46" s="179" t="s">
        <v>107</v>
      </c>
      <c r="AD46" s="193">
        <f>U46</f>
        <v>2380000</v>
      </c>
      <c r="AE46" s="193">
        <v>0</v>
      </c>
      <c r="AF46" s="193">
        <v>0</v>
      </c>
      <c r="AG46" s="192"/>
      <c r="AH46" s="191" t="s">
        <v>427</v>
      </c>
      <c r="AI46" s="191" t="s">
        <v>428</v>
      </c>
      <c r="AJ46" s="190">
        <v>45852</v>
      </c>
    </row>
    <row r="47" spans="1:36" ht="60" customHeight="1" x14ac:dyDescent="0.3">
      <c r="A47" s="1"/>
      <c r="B47" s="197"/>
      <c r="C47" s="119"/>
      <c r="D47" s="119"/>
      <c r="E47" s="119"/>
      <c r="F47" s="119"/>
      <c r="G47" s="119"/>
      <c r="H47" s="119"/>
      <c r="I47" s="119"/>
      <c r="J47" s="104" t="s">
        <v>329</v>
      </c>
      <c r="K47" s="104" t="s">
        <v>330</v>
      </c>
      <c r="L47" s="104" t="s">
        <v>155</v>
      </c>
      <c r="M47" s="90">
        <v>30</v>
      </c>
      <c r="N47" s="129"/>
      <c r="O47" s="129"/>
      <c r="P47" s="256"/>
      <c r="Q47" s="256"/>
      <c r="R47" s="256"/>
      <c r="S47" s="256"/>
      <c r="T47" s="119"/>
      <c r="U47" s="119"/>
      <c r="V47" s="176"/>
      <c r="W47" s="176"/>
      <c r="X47" s="176"/>
      <c r="Y47" s="176"/>
      <c r="Z47" s="176"/>
      <c r="AA47" s="176"/>
      <c r="AB47" s="176"/>
      <c r="AC47" s="119"/>
      <c r="AD47" s="176"/>
      <c r="AE47" s="176"/>
      <c r="AF47" s="176"/>
      <c r="AG47" s="175"/>
      <c r="AH47" s="195"/>
      <c r="AI47" s="195"/>
      <c r="AJ47" s="194"/>
    </row>
    <row r="48" spans="1:36" ht="56.55" customHeight="1" x14ac:dyDescent="0.3">
      <c r="A48" s="1"/>
      <c r="B48" s="197"/>
      <c r="C48" s="119"/>
      <c r="D48" s="119"/>
      <c r="E48" s="119"/>
      <c r="F48" s="119" t="s">
        <v>371</v>
      </c>
      <c r="G48" s="119"/>
      <c r="H48" s="119" t="s">
        <v>96</v>
      </c>
      <c r="I48" s="119" t="s">
        <v>96</v>
      </c>
      <c r="J48" s="93" t="s">
        <v>327</v>
      </c>
      <c r="K48" s="93" t="s">
        <v>328</v>
      </c>
      <c r="L48" s="93" t="s">
        <v>121</v>
      </c>
      <c r="M48" s="90">
        <v>24</v>
      </c>
      <c r="N48" s="119" t="s">
        <v>100</v>
      </c>
      <c r="O48" s="119" t="s">
        <v>185</v>
      </c>
      <c r="P48" s="198" t="s">
        <v>298</v>
      </c>
      <c r="Q48" s="198" t="s">
        <v>299</v>
      </c>
      <c r="R48" s="198" t="s">
        <v>104</v>
      </c>
      <c r="S48" s="198" t="s">
        <v>283</v>
      </c>
      <c r="T48" s="119"/>
      <c r="U48" s="176">
        <f>SUM(V48:AA49)</f>
        <v>1020000</v>
      </c>
      <c r="V48" s="176">
        <v>600000</v>
      </c>
      <c r="W48" s="176">
        <v>0</v>
      </c>
      <c r="X48" s="176">
        <v>0</v>
      </c>
      <c r="Y48" s="176">
        <v>420000</v>
      </c>
      <c r="Z48" s="176">
        <v>0</v>
      </c>
      <c r="AA48" s="176">
        <v>0</v>
      </c>
      <c r="AB48" s="176">
        <v>180000</v>
      </c>
      <c r="AC48" s="119" t="s">
        <v>107</v>
      </c>
      <c r="AD48" s="176">
        <f>U48</f>
        <v>1020000</v>
      </c>
      <c r="AE48" s="176">
        <v>0</v>
      </c>
      <c r="AF48" s="176">
        <v>0</v>
      </c>
      <c r="AG48" s="175"/>
      <c r="AH48" s="195"/>
      <c r="AI48" s="195"/>
      <c r="AJ48" s="194"/>
    </row>
    <row r="49" spans="1:36" ht="61.5" customHeight="1" thickBot="1" x14ac:dyDescent="0.35">
      <c r="A49" s="1"/>
      <c r="B49" s="178"/>
      <c r="C49" s="120"/>
      <c r="D49" s="120"/>
      <c r="E49" s="120"/>
      <c r="F49" s="120"/>
      <c r="G49" s="120"/>
      <c r="H49" s="120"/>
      <c r="I49" s="120"/>
      <c r="J49" s="94" t="s">
        <v>329</v>
      </c>
      <c r="K49" s="94" t="s">
        <v>330</v>
      </c>
      <c r="L49" s="94" t="s">
        <v>155</v>
      </c>
      <c r="M49" s="91">
        <v>24</v>
      </c>
      <c r="N49" s="120"/>
      <c r="O49" s="120"/>
      <c r="P49" s="188"/>
      <c r="Q49" s="188"/>
      <c r="R49" s="188"/>
      <c r="S49" s="188"/>
      <c r="T49" s="120"/>
      <c r="U49" s="120"/>
      <c r="V49" s="127"/>
      <c r="W49" s="127"/>
      <c r="X49" s="127"/>
      <c r="Y49" s="127"/>
      <c r="Z49" s="127"/>
      <c r="AA49" s="127"/>
      <c r="AB49" s="127"/>
      <c r="AC49" s="120"/>
      <c r="AD49" s="127"/>
      <c r="AE49" s="127"/>
      <c r="AF49" s="127"/>
      <c r="AG49" s="185"/>
      <c r="AH49" s="184"/>
      <c r="AI49" s="184"/>
      <c r="AJ49" s="153"/>
    </row>
    <row r="50" spans="1:36" ht="56.55" customHeight="1" x14ac:dyDescent="0.3">
      <c r="A50" s="1"/>
      <c r="B50" s="177" t="s">
        <v>372</v>
      </c>
      <c r="C50" s="171" t="s">
        <v>373</v>
      </c>
      <c r="D50" s="171" t="s">
        <v>325</v>
      </c>
      <c r="E50" s="171" t="s">
        <v>291</v>
      </c>
      <c r="F50" s="111" t="s">
        <v>374</v>
      </c>
      <c r="G50" s="171" t="s">
        <v>293</v>
      </c>
      <c r="H50" s="111" t="s">
        <v>96</v>
      </c>
      <c r="I50" s="111" t="s">
        <v>96</v>
      </c>
      <c r="J50" s="95" t="s">
        <v>327</v>
      </c>
      <c r="K50" s="95" t="s">
        <v>328</v>
      </c>
      <c r="L50" s="95" t="s">
        <v>121</v>
      </c>
      <c r="M50" s="87">
        <v>2</v>
      </c>
      <c r="N50" s="111" t="s">
        <v>100</v>
      </c>
      <c r="O50" s="111" t="s">
        <v>179</v>
      </c>
      <c r="P50" s="111" t="s">
        <v>298</v>
      </c>
      <c r="Q50" s="111" t="s">
        <v>299</v>
      </c>
      <c r="R50" s="111" t="s">
        <v>104</v>
      </c>
      <c r="S50" s="111" t="s">
        <v>283</v>
      </c>
      <c r="T50" s="172">
        <f>U50</f>
        <v>255000</v>
      </c>
      <c r="U50" s="121">
        <f>SUM(V50:AA51)</f>
        <v>255000</v>
      </c>
      <c r="V50" s="121">
        <v>150000</v>
      </c>
      <c r="W50" s="121">
        <v>0</v>
      </c>
      <c r="X50" s="121">
        <v>0</v>
      </c>
      <c r="Y50" s="121">
        <v>105000</v>
      </c>
      <c r="Z50" s="121">
        <v>0</v>
      </c>
      <c r="AA50" s="121">
        <v>0</v>
      </c>
      <c r="AB50" s="121">
        <v>45000</v>
      </c>
      <c r="AC50" s="111" t="s">
        <v>107</v>
      </c>
      <c r="AD50" s="121">
        <f>U50</f>
        <v>255000</v>
      </c>
      <c r="AE50" s="121">
        <v>0</v>
      </c>
      <c r="AF50" s="121">
        <v>0</v>
      </c>
      <c r="AG50" s="169"/>
      <c r="AH50" s="182" t="s">
        <v>321</v>
      </c>
      <c r="AI50" s="182" t="s">
        <v>322</v>
      </c>
      <c r="AJ50" s="180">
        <v>45937</v>
      </c>
    </row>
    <row r="51" spans="1:36" ht="34.200000000000003" customHeight="1" x14ac:dyDescent="0.3">
      <c r="A51" s="1"/>
      <c r="B51" s="197"/>
      <c r="C51" s="119"/>
      <c r="D51" s="119"/>
      <c r="E51" s="119"/>
      <c r="F51" s="112"/>
      <c r="G51" s="119"/>
      <c r="H51" s="112"/>
      <c r="I51" s="112"/>
      <c r="J51" s="144" t="s">
        <v>329</v>
      </c>
      <c r="K51" s="144" t="s">
        <v>330</v>
      </c>
      <c r="L51" s="144" t="s">
        <v>155</v>
      </c>
      <c r="M51" s="129">
        <v>2</v>
      </c>
      <c r="N51" s="112"/>
      <c r="O51" s="112"/>
      <c r="P51" s="112"/>
      <c r="Q51" s="112"/>
      <c r="R51" s="112"/>
      <c r="S51" s="112"/>
      <c r="T51" s="119"/>
      <c r="U51" s="122"/>
      <c r="V51" s="122"/>
      <c r="W51" s="122"/>
      <c r="X51" s="122"/>
      <c r="Y51" s="122"/>
      <c r="Z51" s="122"/>
      <c r="AA51" s="122"/>
      <c r="AB51" s="122"/>
      <c r="AC51" s="112"/>
      <c r="AD51" s="122"/>
      <c r="AE51" s="122"/>
      <c r="AF51" s="122"/>
      <c r="AG51" s="170"/>
      <c r="AH51" s="195"/>
      <c r="AI51" s="195"/>
      <c r="AJ51" s="194"/>
    </row>
    <row r="52" spans="1:36" ht="39" customHeight="1" thickBot="1" x14ac:dyDescent="0.35">
      <c r="A52" s="1"/>
      <c r="B52" s="178"/>
      <c r="C52" s="120"/>
      <c r="D52" s="120"/>
      <c r="E52" s="120"/>
      <c r="F52" s="113"/>
      <c r="G52" s="120"/>
      <c r="H52" s="113"/>
      <c r="I52" s="113"/>
      <c r="J52" s="131"/>
      <c r="K52" s="131"/>
      <c r="L52" s="131"/>
      <c r="M52" s="113"/>
      <c r="N52" s="113"/>
      <c r="O52" s="113"/>
      <c r="P52" s="113"/>
      <c r="Q52" s="113"/>
      <c r="R52" s="113"/>
      <c r="S52" s="113"/>
      <c r="T52" s="120"/>
      <c r="U52" s="123"/>
      <c r="V52" s="123"/>
      <c r="W52" s="123"/>
      <c r="X52" s="123"/>
      <c r="Y52" s="123"/>
      <c r="Z52" s="123"/>
      <c r="AA52" s="123"/>
      <c r="AB52" s="123"/>
      <c r="AC52" s="113"/>
      <c r="AD52" s="123"/>
      <c r="AE52" s="123"/>
      <c r="AF52" s="123"/>
      <c r="AG52" s="125"/>
      <c r="AH52" s="184"/>
      <c r="AI52" s="184"/>
      <c r="AJ52" s="153"/>
    </row>
    <row r="53" spans="1:36" ht="57.45" customHeight="1" x14ac:dyDescent="0.3">
      <c r="A53" s="1"/>
      <c r="B53" s="196" t="s">
        <v>376</v>
      </c>
      <c r="C53" s="179" t="s">
        <v>377</v>
      </c>
      <c r="D53" s="179" t="s">
        <v>325</v>
      </c>
      <c r="E53" s="179" t="s">
        <v>291</v>
      </c>
      <c r="F53" s="179" t="s">
        <v>378</v>
      </c>
      <c r="G53" s="179" t="s">
        <v>293</v>
      </c>
      <c r="H53" s="179" t="s">
        <v>379</v>
      </c>
      <c r="I53" s="179" t="s">
        <v>96</v>
      </c>
      <c r="J53" s="103" t="s">
        <v>348</v>
      </c>
      <c r="K53" s="103" t="s">
        <v>349</v>
      </c>
      <c r="L53" s="103" t="s">
        <v>121</v>
      </c>
      <c r="M53" s="103">
        <v>60</v>
      </c>
      <c r="N53" s="179" t="s">
        <v>100</v>
      </c>
      <c r="O53" s="179" t="s">
        <v>168</v>
      </c>
      <c r="P53" s="189" t="s">
        <v>298</v>
      </c>
      <c r="Q53" s="189" t="s">
        <v>299</v>
      </c>
      <c r="R53" s="189" t="s">
        <v>104</v>
      </c>
      <c r="S53" s="189" t="s">
        <v>283</v>
      </c>
      <c r="T53" s="193">
        <f>U53</f>
        <v>1190000</v>
      </c>
      <c r="U53" s="193">
        <f>SUM(V53:AA54)</f>
        <v>1190000</v>
      </c>
      <c r="V53" s="193">
        <v>700000</v>
      </c>
      <c r="W53" s="193">
        <v>0</v>
      </c>
      <c r="X53" s="193">
        <v>0</v>
      </c>
      <c r="Y53" s="193">
        <v>490000</v>
      </c>
      <c r="Z53" s="193">
        <v>0</v>
      </c>
      <c r="AA53" s="193">
        <v>0</v>
      </c>
      <c r="AB53" s="193">
        <v>210000</v>
      </c>
      <c r="AC53" s="179" t="s">
        <v>107</v>
      </c>
      <c r="AD53" s="193">
        <f>U53</f>
        <v>1190000</v>
      </c>
      <c r="AE53" s="193">
        <v>0</v>
      </c>
      <c r="AF53" s="193">
        <v>0</v>
      </c>
      <c r="AG53" s="192"/>
      <c r="AH53" s="191" t="s">
        <v>402</v>
      </c>
      <c r="AI53" s="191" t="s">
        <v>404</v>
      </c>
      <c r="AJ53" s="190">
        <v>46100</v>
      </c>
    </row>
    <row r="54" spans="1:36" ht="58.95" customHeight="1" thickBot="1" x14ac:dyDescent="0.35">
      <c r="A54" s="1"/>
      <c r="B54" s="178"/>
      <c r="C54" s="120"/>
      <c r="D54" s="120"/>
      <c r="E54" s="120"/>
      <c r="F54" s="120"/>
      <c r="G54" s="120"/>
      <c r="H54" s="120"/>
      <c r="I54" s="120"/>
      <c r="J54" s="91" t="s">
        <v>350</v>
      </c>
      <c r="K54" s="91" t="s">
        <v>351</v>
      </c>
      <c r="L54" s="91" t="s">
        <v>155</v>
      </c>
      <c r="M54" s="91">
        <v>800</v>
      </c>
      <c r="N54" s="120"/>
      <c r="O54" s="120"/>
      <c r="P54" s="188"/>
      <c r="Q54" s="188"/>
      <c r="R54" s="188"/>
      <c r="S54" s="188"/>
      <c r="T54" s="120"/>
      <c r="U54" s="120"/>
      <c r="V54" s="127"/>
      <c r="W54" s="127"/>
      <c r="X54" s="127"/>
      <c r="Y54" s="127"/>
      <c r="Z54" s="127"/>
      <c r="AA54" s="127"/>
      <c r="AB54" s="127"/>
      <c r="AC54" s="120"/>
      <c r="AD54" s="127"/>
      <c r="AE54" s="127"/>
      <c r="AF54" s="127"/>
      <c r="AG54" s="185"/>
      <c r="AH54" s="184"/>
      <c r="AI54" s="184"/>
      <c r="AJ54" s="153"/>
    </row>
    <row r="55" spans="1:36" ht="52.5" customHeight="1" x14ac:dyDescent="0.3">
      <c r="A55" s="1"/>
      <c r="B55" s="114" t="s">
        <v>380</v>
      </c>
      <c r="C55" s="111" t="s">
        <v>405</v>
      </c>
      <c r="D55" s="111" t="s">
        <v>325</v>
      </c>
      <c r="E55" s="111" t="s">
        <v>291</v>
      </c>
      <c r="F55" s="171" t="s">
        <v>382</v>
      </c>
      <c r="G55" s="171" t="s">
        <v>293</v>
      </c>
      <c r="H55" s="171" t="s">
        <v>96</v>
      </c>
      <c r="I55" s="171" t="s">
        <v>96</v>
      </c>
      <c r="J55" s="99" t="s">
        <v>327</v>
      </c>
      <c r="K55" s="99" t="s">
        <v>328</v>
      </c>
      <c r="L55" s="99" t="s">
        <v>121</v>
      </c>
      <c r="M55" s="87">
        <v>28</v>
      </c>
      <c r="N55" s="111" t="s">
        <v>100</v>
      </c>
      <c r="O55" s="111" t="s">
        <v>153</v>
      </c>
      <c r="P55" s="111" t="s">
        <v>298</v>
      </c>
      <c r="Q55" s="111" t="s">
        <v>299</v>
      </c>
      <c r="R55" s="111" t="s">
        <v>104</v>
      </c>
      <c r="S55" s="111" t="s">
        <v>283</v>
      </c>
      <c r="T55" s="121">
        <f>SUM(U55:U60)</f>
        <v>4744838.07</v>
      </c>
      <c r="U55" s="172">
        <f>SUM(V55:AA58)</f>
        <v>1303848.2000000002</v>
      </c>
      <c r="V55" s="172">
        <v>766969.53</v>
      </c>
      <c r="W55" s="172">
        <v>0</v>
      </c>
      <c r="X55" s="172">
        <v>0</v>
      </c>
      <c r="Y55" s="172">
        <v>536878.67000000004</v>
      </c>
      <c r="Z55" s="172">
        <v>0</v>
      </c>
      <c r="AA55" s="172">
        <v>0</v>
      </c>
      <c r="AB55" s="172">
        <v>230090.86</v>
      </c>
      <c r="AC55" s="171" t="s">
        <v>107</v>
      </c>
      <c r="AD55" s="172">
        <f>U55</f>
        <v>1303848.2000000002</v>
      </c>
      <c r="AE55" s="172">
        <v>0</v>
      </c>
      <c r="AF55" s="172">
        <v>0</v>
      </c>
      <c r="AG55" s="174"/>
      <c r="AH55" s="105" t="s">
        <v>321</v>
      </c>
      <c r="AI55" s="105" t="s">
        <v>322</v>
      </c>
      <c r="AJ55" s="108">
        <v>45937</v>
      </c>
    </row>
    <row r="56" spans="1:36" ht="52.5" customHeight="1" x14ac:dyDescent="0.3">
      <c r="A56" s="1"/>
      <c r="B56" s="115"/>
      <c r="C56" s="112"/>
      <c r="D56" s="112"/>
      <c r="E56" s="112"/>
      <c r="F56" s="119"/>
      <c r="G56" s="119"/>
      <c r="H56" s="119"/>
      <c r="I56" s="119"/>
      <c r="J56" s="144" t="s">
        <v>329</v>
      </c>
      <c r="K56" s="144" t="s">
        <v>330</v>
      </c>
      <c r="L56" s="144" t="s">
        <v>155</v>
      </c>
      <c r="M56" s="129">
        <v>28</v>
      </c>
      <c r="N56" s="112"/>
      <c r="O56" s="112"/>
      <c r="P56" s="112"/>
      <c r="Q56" s="112"/>
      <c r="R56" s="112"/>
      <c r="S56" s="112"/>
      <c r="T56" s="122"/>
      <c r="U56" s="119"/>
      <c r="V56" s="176"/>
      <c r="W56" s="176"/>
      <c r="X56" s="176"/>
      <c r="Y56" s="176"/>
      <c r="Z56" s="176"/>
      <c r="AA56" s="176"/>
      <c r="AB56" s="176"/>
      <c r="AC56" s="119"/>
      <c r="AD56" s="119"/>
      <c r="AE56" s="176"/>
      <c r="AF56" s="176"/>
      <c r="AG56" s="175"/>
      <c r="AH56" s="106"/>
      <c r="AI56" s="106"/>
      <c r="AJ56" s="146"/>
    </row>
    <row r="57" spans="1:36" ht="56.55" hidden="1" customHeight="1" x14ac:dyDescent="0.3">
      <c r="A57" s="1"/>
      <c r="B57" s="115"/>
      <c r="C57" s="112"/>
      <c r="D57" s="112"/>
      <c r="E57" s="112"/>
      <c r="F57" s="119"/>
      <c r="G57" s="119"/>
      <c r="H57" s="119"/>
      <c r="I57" s="119"/>
      <c r="J57" s="162"/>
      <c r="K57" s="162"/>
      <c r="L57" s="162"/>
      <c r="M57" s="112"/>
      <c r="N57" s="112"/>
      <c r="O57" s="112"/>
      <c r="P57" s="112"/>
      <c r="Q57" s="112"/>
      <c r="R57" s="112"/>
      <c r="S57" s="112"/>
      <c r="T57" s="122"/>
      <c r="U57" s="119"/>
      <c r="V57" s="176"/>
      <c r="W57" s="176"/>
      <c r="X57" s="176"/>
      <c r="Y57" s="176"/>
      <c r="Z57" s="176"/>
      <c r="AA57" s="176"/>
      <c r="AB57" s="176"/>
      <c r="AC57" s="119"/>
      <c r="AD57" s="119"/>
      <c r="AE57" s="176"/>
      <c r="AF57" s="176"/>
      <c r="AG57" s="175"/>
      <c r="AH57" s="106"/>
      <c r="AI57" s="106"/>
      <c r="AJ57" s="146"/>
    </row>
    <row r="58" spans="1:36" ht="10.5" customHeight="1" x14ac:dyDescent="0.3">
      <c r="A58" s="1"/>
      <c r="B58" s="115"/>
      <c r="C58" s="112"/>
      <c r="D58" s="112"/>
      <c r="E58" s="112"/>
      <c r="F58" s="119"/>
      <c r="G58" s="119"/>
      <c r="H58" s="119"/>
      <c r="I58" s="119"/>
      <c r="J58" s="163"/>
      <c r="K58" s="163"/>
      <c r="L58" s="163"/>
      <c r="M58" s="179"/>
      <c r="N58" s="179"/>
      <c r="O58" s="179"/>
      <c r="P58" s="179"/>
      <c r="Q58" s="179"/>
      <c r="R58" s="179"/>
      <c r="S58" s="179"/>
      <c r="T58" s="122"/>
      <c r="U58" s="119"/>
      <c r="V58" s="176"/>
      <c r="W58" s="176"/>
      <c r="X58" s="176"/>
      <c r="Y58" s="176"/>
      <c r="Z58" s="176"/>
      <c r="AA58" s="176"/>
      <c r="AB58" s="176"/>
      <c r="AC58" s="119"/>
      <c r="AD58" s="119"/>
      <c r="AE58" s="176"/>
      <c r="AF58" s="176"/>
      <c r="AG58" s="175"/>
      <c r="AH58" s="106"/>
      <c r="AI58" s="106"/>
      <c r="AJ58" s="146"/>
    </row>
    <row r="59" spans="1:36" ht="58.95" customHeight="1" x14ac:dyDescent="0.3">
      <c r="A59" s="1"/>
      <c r="B59" s="115"/>
      <c r="C59" s="112"/>
      <c r="D59" s="112"/>
      <c r="E59" s="112"/>
      <c r="F59" s="129" t="s">
        <v>382</v>
      </c>
      <c r="G59" s="129" t="s">
        <v>383</v>
      </c>
      <c r="H59" s="129" t="s">
        <v>96</v>
      </c>
      <c r="I59" s="129" t="s">
        <v>96</v>
      </c>
      <c r="J59" s="90" t="s">
        <v>384</v>
      </c>
      <c r="K59" s="90" t="s">
        <v>385</v>
      </c>
      <c r="L59" s="90" t="s">
        <v>155</v>
      </c>
      <c r="M59" s="103">
        <v>40</v>
      </c>
      <c r="N59" s="129" t="s">
        <v>100</v>
      </c>
      <c r="O59" s="129" t="s">
        <v>153</v>
      </c>
      <c r="P59" s="129" t="s">
        <v>298</v>
      </c>
      <c r="Q59" s="129" t="s">
        <v>299</v>
      </c>
      <c r="R59" s="129" t="s">
        <v>104</v>
      </c>
      <c r="S59" s="129" t="s">
        <v>283</v>
      </c>
      <c r="T59" s="122"/>
      <c r="U59" s="126">
        <f>SUM(V59:AA60)</f>
        <v>3440989.87</v>
      </c>
      <c r="V59" s="126">
        <v>2024111.69</v>
      </c>
      <c r="W59" s="126">
        <v>0</v>
      </c>
      <c r="X59" s="126">
        <v>0</v>
      </c>
      <c r="Y59" s="126">
        <v>1416878.18</v>
      </c>
      <c r="Z59" s="126">
        <v>0</v>
      </c>
      <c r="AA59" s="126">
        <v>0</v>
      </c>
      <c r="AB59" s="126">
        <v>607233.51</v>
      </c>
      <c r="AC59" s="129" t="s">
        <v>107</v>
      </c>
      <c r="AD59" s="126">
        <f>U59</f>
        <v>3440989.87</v>
      </c>
      <c r="AE59" s="126">
        <v>0</v>
      </c>
      <c r="AF59" s="126">
        <v>0</v>
      </c>
      <c r="AG59" s="124"/>
      <c r="AH59" s="106"/>
      <c r="AI59" s="106"/>
      <c r="AJ59" s="146"/>
    </row>
    <row r="60" spans="1:36" ht="66.45" customHeight="1" thickBot="1" x14ac:dyDescent="0.35">
      <c r="A60" s="1"/>
      <c r="B60" s="116"/>
      <c r="C60" s="113"/>
      <c r="D60" s="113"/>
      <c r="E60" s="113"/>
      <c r="F60" s="113"/>
      <c r="G60" s="113"/>
      <c r="H60" s="113"/>
      <c r="I60" s="113"/>
      <c r="J60" s="91" t="s">
        <v>386</v>
      </c>
      <c r="K60" s="91" t="s">
        <v>387</v>
      </c>
      <c r="L60" s="91" t="s">
        <v>99</v>
      </c>
      <c r="M60" s="103">
        <v>40</v>
      </c>
      <c r="N60" s="113"/>
      <c r="O60" s="113"/>
      <c r="P60" s="113"/>
      <c r="Q60" s="113"/>
      <c r="R60" s="113"/>
      <c r="S60" s="113"/>
      <c r="T60" s="123"/>
      <c r="U60" s="113"/>
      <c r="V60" s="123"/>
      <c r="W60" s="123"/>
      <c r="X60" s="123"/>
      <c r="Y60" s="123"/>
      <c r="Z60" s="123"/>
      <c r="AA60" s="123"/>
      <c r="AB60" s="123"/>
      <c r="AC60" s="113"/>
      <c r="AD60" s="123"/>
      <c r="AE60" s="123"/>
      <c r="AF60" s="123"/>
      <c r="AG60" s="125"/>
      <c r="AH60" s="107"/>
      <c r="AI60" s="107"/>
      <c r="AJ60" s="135"/>
    </row>
    <row r="61" spans="1:36" ht="52.5" customHeight="1" x14ac:dyDescent="0.3">
      <c r="A61" s="1"/>
      <c r="B61" s="177" t="s">
        <v>388</v>
      </c>
      <c r="C61" s="171" t="s">
        <v>389</v>
      </c>
      <c r="D61" s="171" t="s">
        <v>325</v>
      </c>
      <c r="E61" s="171" t="s">
        <v>291</v>
      </c>
      <c r="F61" s="171" t="s">
        <v>390</v>
      </c>
      <c r="G61" s="171" t="s">
        <v>383</v>
      </c>
      <c r="H61" s="171" t="s">
        <v>96</v>
      </c>
      <c r="I61" s="171" t="s">
        <v>96</v>
      </c>
      <c r="J61" s="90" t="s">
        <v>384</v>
      </c>
      <c r="K61" s="90" t="s">
        <v>385</v>
      </c>
      <c r="L61" s="90" t="s">
        <v>155</v>
      </c>
      <c r="M61" s="87">
        <v>80</v>
      </c>
      <c r="N61" s="171" t="s">
        <v>100</v>
      </c>
      <c r="O61" s="171" t="s">
        <v>163</v>
      </c>
      <c r="P61" s="171" t="s">
        <v>298</v>
      </c>
      <c r="Q61" s="171" t="s">
        <v>299</v>
      </c>
      <c r="R61" s="171" t="s">
        <v>104</v>
      </c>
      <c r="S61" s="171" t="s">
        <v>283</v>
      </c>
      <c r="T61" s="172">
        <f>U61</f>
        <v>1653373.98</v>
      </c>
      <c r="U61" s="172">
        <f>SUM(V61:AA62)</f>
        <v>1653373.98</v>
      </c>
      <c r="V61" s="172">
        <v>972572.93</v>
      </c>
      <c r="W61" s="172">
        <v>0</v>
      </c>
      <c r="X61" s="172">
        <v>0</v>
      </c>
      <c r="Y61" s="172">
        <v>680801.05</v>
      </c>
      <c r="Z61" s="172">
        <v>0</v>
      </c>
      <c r="AA61" s="172">
        <v>0</v>
      </c>
      <c r="AB61" s="172">
        <v>291771.88</v>
      </c>
      <c r="AC61" s="171" t="s">
        <v>107</v>
      </c>
      <c r="AD61" s="172">
        <f>U61</f>
        <v>1653373.98</v>
      </c>
      <c r="AE61" s="172">
        <v>0</v>
      </c>
      <c r="AF61" s="172">
        <v>0</v>
      </c>
      <c r="AG61" s="174"/>
      <c r="AH61" s="182" t="s">
        <v>404</v>
      </c>
      <c r="AI61" s="182" t="s">
        <v>425</v>
      </c>
      <c r="AJ61" s="180">
        <v>46149</v>
      </c>
    </row>
    <row r="62" spans="1:36" ht="52.5" customHeight="1" thickBot="1" x14ac:dyDescent="0.35">
      <c r="A62" s="1"/>
      <c r="B62" s="178"/>
      <c r="C62" s="120"/>
      <c r="D62" s="120"/>
      <c r="E62" s="120"/>
      <c r="F62" s="120"/>
      <c r="G62" s="120"/>
      <c r="H62" s="120"/>
      <c r="I62" s="120"/>
      <c r="J62" s="91" t="s">
        <v>386</v>
      </c>
      <c r="K62" s="91" t="s">
        <v>387</v>
      </c>
      <c r="L62" s="91" t="s">
        <v>99</v>
      </c>
      <c r="M62" s="91">
        <v>80</v>
      </c>
      <c r="N62" s="120"/>
      <c r="O62" s="120"/>
      <c r="P62" s="120"/>
      <c r="Q62" s="120"/>
      <c r="R62" s="120"/>
      <c r="S62" s="120"/>
      <c r="T62" s="120"/>
      <c r="U62" s="120"/>
      <c r="V62" s="127"/>
      <c r="W62" s="127"/>
      <c r="X62" s="127"/>
      <c r="Y62" s="127"/>
      <c r="Z62" s="127"/>
      <c r="AA62" s="127"/>
      <c r="AB62" s="127"/>
      <c r="AC62" s="120"/>
      <c r="AD62" s="127"/>
      <c r="AE62" s="127"/>
      <c r="AF62" s="127"/>
      <c r="AG62" s="185"/>
      <c r="AH62" s="184"/>
      <c r="AI62" s="184"/>
      <c r="AJ62" s="153"/>
    </row>
    <row r="63" spans="1:36" ht="52.5" customHeight="1" thickBot="1" x14ac:dyDescent="0.35">
      <c r="A63" s="1"/>
      <c r="B63" s="177" t="s">
        <v>391</v>
      </c>
      <c r="C63" s="171" t="s">
        <v>392</v>
      </c>
      <c r="D63" s="171" t="s">
        <v>325</v>
      </c>
      <c r="E63" s="171" t="s">
        <v>291</v>
      </c>
      <c r="F63" s="171" t="s">
        <v>393</v>
      </c>
      <c r="G63" s="171" t="s">
        <v>383</v>
      </c>
      <c r="H63" s="171" t="s">
        <v>96</v>
      </c>
      <c r="I63" s="171" t="s">
        <v>96</v>
      </c>
      <c r="J63" s="90" t="s">
        <v>384</v>
      </c>
      <c r="K63" s="90" t="s">
        <v>385</v>
      </c>
      <c r="L63" s="90" t="s">
        <v>155</v>
      </c>
      <c r="M63" s="87">
        <v>40</v>
      </c>
      <c r="N63" s="128" t="s">
        <v>100</v>
      </c>
      <c r="O63" s="128" t="s">
        <v>138</v>
      </c>
      <c r="P63" s="173" t="s">
        <v>298</v>
      </c>
      <c r="Q63" s="173" t="s">
        <v>299</v>
      </c>
      <c r="R63" s="173" t="s">
        <v>104</v>
      </c>
      <c r="S63" s="173" t="s">
        <v>283</v>
      </c>
      <c r="T63" s="172">
        <f>U63</f>
        <v>1317500</v>
      </c>
      <c r="U63" s="172">
        <f>SUM(V63:AA64)</f>
        <v>1317500</v>
      </c>
      <c r="V63" s="172">
        <v>775000</v>
      </c>
      <c r="W63" s="172">
        <v>0</v>
      </c>
      <c r="X63" s="172">
        <v>0</v>
      </c>
      <c r="Y63" s="172">
        <v>542500</v>
      </c>
      <c r="Z63" s="172">
        <v>0</v>
      </c>
      <c r="AA63" s="172">
        <v>0</v>
      </c>
      <c r="AB63" s="172">
        <v>232500</v>
      </c>
      <c r="AC63" s="171" t="s">
        <v>107</v>
      </c>
      <c r="AD63" s="172">
        <f>U63</f>
        <v>1317500</v>
      </c>
      <c r="AE63" s="172">
        <v>0</v>
      </c>
      <c r="AF63" s="172">
        <v>0</v>
      </c>
      <c r="AG63" s="174"/>
      <c r="AH63" s="182" t="s">
        <v>318</v>
      </c>
      <c r="AI63" s="182" t="s">
        <v>310</v>
      </c>
      <c r="AJ63" s="180">
        <v>45680</v>
      </c>
    </row>
    <row r="64" spans="1:36" ht="52.5" customHeight="1" thickBot="1" x14ac:dyDescent="0.35">
      <c r="A64" s="1"/>
      <c r="B64" s="178"/>
      <c r="C64" s="120"/>
      <c r="D64" s="120"/>
      <c r="E64" s="120"/>
      <c r="F64" s="120"/>
      <c r="G64" s="120"/>
      <c r="H64" s="120"/>
      <c r="I64" s="120"/>
      <c r="J64" s="91" t="s">
        <v>386</v>
      </c>
      <c r="K64" s="91" t="s">
        <v>387</v>
      </c>
      <c r="L64" s="91" t="s">
        <v>99</v>
      </c>
      <c r="M64" s="91">
        <v>40</v>
      </c>
      <c r="N64" s="128"/>
      <c r="O64" s="128"/>
      <c r="P64" s="173"/>
      <c r="Q64" s="173"/>
      <c r="R64" s="173"/>
      <c r="S64" s="173"/>
      <c r="T64" s="120"/>
      <c r="U64" s="120"/>
      <c r="V64" s="127"/>
      <c r="W64" s="127"/>
      <c r="X64" s="127"/>
      <c r="Y64" s="127"/>
      <c r="Z64" s="127"/>
      <c r="AA64" s="127"/>
      <c r="AB64" s="127"/>
      <c r="AC64" s="120"/>
      <c r="AD64" s="127"/>
      <c r="AE64" s="127"/>
      <c r="AF64" s="127"/>
      <c r="AG64" s="185"/>
      <c r="AH64" s="184"/>
      <c r="AI64" s="184"/>
      <c r="AJ64" s="153"/>
    </row>
    <row r="65" spans="1:36" ht="52.5" customHeight="1" x14ac:dyDescent="0.3">
      <c r="A65" s="1"/>
      <c r="B65" s="177" t="s">
        <v>394</v>
      </c>
      <c r="C65" s="171" t="s">
        <v>397</v>
      </c>
      <c r="D65" s="171" t="s">
        <v>325</v>
      </c>
      <c r="E65" s="171" t="s">
        <v>291</v>
      </c>
      <c r="F65" s="171" t="s">
        <v>399</v>
      </c>
      <c r="G65" s="171" t="s">
        <v>383</v>
      </c>
      <c r="H65" s="171" t="s">
        <v>96</v>
      </c>
      <c r="I65" s="171" t="s">
        <v>96</v>
      </c>
      <c r="J65" s="90" t="s">
        <v>384</v>
      </c>
      <c r="K65" s="90" t="s">
        <v>385</v>
      </c>
      <c r="L65" s="90" t="s">
        <v>155</v>
      </c>
      <c r="M65" s="87">
        <v>40</v>
      </c>
      <c r="N65" s="171" t="s">
        <v>100</v>
      </c>
      <c r="O65" s="171" t="s">
        <v>185</v>
      </c>
      <c r="P65" s="187" t="s">
        <v>298</v>
      </c>
      <c r="Q65" s="187" t="s">
        <v>299</v>
      </c>
      <c r="R65" s="187" t="s">
        <v>104</v>
      </c>
      <c r="S65" s="187" t="s">
        <v>283</v>
      </c>
      <c r="T65" s="172">
        <f>U65</f>
        <v>1870000</v>
      </c>
      <c r="U65" s="172">
        <f>SUM(V65:AA66)</f>
        <v>1870000</v>
      </c>
      <c r="V65" s="172">
        <v>1100000</v>
      </c>
      <c r="W65" s="172">
        <v>0</v>
      </c>
      <c r="X65" s="172">
        <v>0</v>
      </c>
      <c r="Y65" s="172">
        <v>770000</v>
      </c>
      <c r="Z65" s="172">
        <v>0</v>
      </c>
      <c r="AA65" s="172">
        <v>0</v>
      </c>
      <c r="AB65" s="172">
        <v>330000</v>
      </c>
      <c r="AC65" s="171" t="s">
        <v>107</v>
      </c>
      <c r="AD65" s="172">
        <f>U65</f>
        <v>1870000</v>
      </c>
      <c r="AE65" s="172">
        <v>0</v>
      </c>
      <c r="AF65" s="172">
        <v>0</v>
      </c>
      <c r="AG65" s="174"/>
      <c r="AH65" s="182">
        <v>45839</v>
      </c>
      <c r="AI65" s="182">
        <v>45901</v>
      </c>
      <c r="AJ65" s="180">
        <v>45852</v>
      </c>
    </row>
    <row r="66" spans="1:36" ht="52.5" customHeight="1" thickBot="1" x14ac:dyDescent="0.35">
      <c r="A66" s="1"/>
      <c r="B66" s="178"/>
      <c r="C66" s="120"/>
      <c r="D66" s="120"/>
      <c r="E66" s="120"/>
      <c r="F66" s="120"/>
      <c r="G66" s="120"/>
      <c r="H66" s="120"/>
      <c r="I66" s="120"/>
      <c r="J66" s="91" t="s">
        <v>386</v>
      </c>
      <c r="K66" s="91" t="s">
        <v>387</v>
      </c>
      <c r="L66" s="91" t="s">
        <v>99</v>
      </c>
      <c r="M66" s="91">
        <v>40</v>
      </c>
      <c r="N66" s="120"/>
      <c r="O66" s="120"/>
      <c r="P66" s="188"/>
      <c r="Q66" s="188"/>
      <c r="R66" s="188"/>
      <c r="S66" s="188"/>
      <c r="T66" s="120"/>
      <c r="U66" s="120"/>
      <c r="V66" s="127"/>
      <c r="W66" s="127"/>
      <c r="X66" s="127"/>
      <c r="Y66" s="127"/>
      <c r="Z66" s="127"/>
      <c r="AA66" s="127"/>
      <c r="AB66" s="127"/>
      <c r="AC66" s="120"/>
      <c r="AD66" s="127"/>
      <c r="AE66" s="127"/>
      <c r="AF66" s="127"/>
      <c r="AG66" s="185"/>
      <c r="AH66" s="184"/>
      <c r="AI66" s="184"/>
      <c r="AJ66" s="153"/>
    </row>
    <row r="67" spans="1:36" ht="64.05" customHeight="1" x14ac:dyDescent="0.3">
      <c r="A67" s="1"/>
      <c r="B67" s="114" t="s">
        <v>395</v>
      </c>
      <c r="C67" s="111" t="s">
        <v>381</v>
      </c>
      <c r="D67" s="171" t="s">
        <v>325</v>
      </c>
      <c r="E67" s="171" t="s">
        <v>291</v>
      </c>
      <c r="F67" s="119" t="s">
        <v>406</v>
      </c>
      <c r="G67" s="119" t="s">
        <v>293</v>
      </c>
      <c r="H67" s="119" t="s">
        <v>96</v>
      </c>
      <c r="I67" s="119" t="s">
        <v>96</v>
      </c>
      <c r="J67" s="90" t="s">
        <v>348</v>
      </c>
      <c r="K67" s="90" t="s">
        <v>349</v>
      </c>
      <c r="L67" s="90" t="s">
        <v>121</v>
      </c>
      <c r="M67" s="90">
        <v>55</v>
      </c>
      <c r="N67" s="129" t="s">
        <v>100</v>
      </c>
      <c r="O67" s="129" t="s">
        <v>153</v>
      </c>
      <c r="P67" s="129" t="s">
        <v>298</v>
      </c>
      <c r="Q67" s="129" t="s">
        <v>299</v>
      </c>
      <c r="R67" s="129" t="s">
        <v>104</v>
      </c>
      <c r="S67" s="129" t="s">
        <v>283</v>
      </c>
      <c r="T67" s="121">
        <f>U67</f>
        <v>2890301.75</v>
      </c>
      <c r="U67" s="176">
        <f>SUM(V67:AA68)</f>
        <v>2890301.75</v>
      </c>
      <c r="V67" s="176">
        <v>1700177.5</v>
      </c>
      <c r="W67" s="176">
        <v>0</v>
      </c>
      <c r="X67" s="176">
        <v>0</v>
      </c>
      <c r="Y67" s="176">
        <v>1190124.25</v>
      </c>
      <c r="Z67" s="176">
        <v>0</v>
      </c>
      <c r="AA67" s="176">
        <v>0</v>
      </c>
      <c r="AB67" s="176">
        <v>510053.25</v>
      </c>
      <c r="AC67" s="119" t="s">
        <v>107</v>
      </c>
      <c r="AD67" s="176">
        <f>U67</f>
        <v>2890301.75</v>
      </c>
      <c r="AE67" s="176">
        <v>0</v>
      </c>
      <c r="AF67" s="176">
        <v>0</v>
      </c>
      <c r="AG67" s="169"/>
      <c r="AH67" s="105" t="s">
        <v>321</v>
      </c>
      <c r="AI67" s="105" t="s">
        <v>322</v>
      </c>
      <c r="AJ67" s="108">
        <v>45937</v>
      </c>
    </row>
    <row r="68" spans="1:36" ht="58.95" customHeight="1" thickBot="1" x14ac:dyDescent="0.35">
      <c r="A68" s="1"/>
      <c r="B68" s="116"/>
      <c r="C68" s="113"/>
      <c r="D68" s="120"/>
      <c r="E68" s="120"/>
      <c r="F68" s="120"/>
      <c r="G68" s="120"/>
      <c r="H68" s="120"/>
      <c r="I68" s="120"/>
      <c r="J68" s="91" t="s">
        <v>350</v>
      </c>
      <c r="K68" s="91" t="s">
        <v>351</v>
      </c>
      <c r="L68" s="91" t="s">
        <v>155</v>
      </c>
      <c r="M68" s="91">
        <v>70</v>
      </c>
      <c r="N68" s="113"/>
      <c r="O68" s="113"/>
      <c r="P68" s="113"/>
      <c r="Q68" s="113"/>
      <c r="R68" s="113"/>
      <c r="S68" s="113"/>
      <c r="T68" s="113"/>
      <c r="U68" s="120"/>
      <c r="V68" s="127"/>
      <c r="W68" s="127"/>
      <c r="X68" s="127"/>
      <c r="Y68" s="127"/>
      <c r="Z68" s="127"/>
      <c r="AA68" s="127"/>
      <c r="AB68" s="127"/>
      <c r="AC68" s="120"/>
      <c r="AD68" s="127"/>
      <c r="AE68" s="127"/>
      <c r="AF68" s="127"/>
      <c r="AG68" s="125"/>
      <c r="AH68" s="107"/>
      <c r="AI68" s="107"/>
      <c r="AJ68" s="135"/>
    </row>
    <row r="69" spans="1:36" ht="52.5" customHeight="1" x14ac:dyDescent="0.3">
      <c r="A69" s="1"/>
      <c r="B69" s="177" t="s">
        <v>396</v>
      </c>
      <c r="C69" s="171" t="s">
        <v>398</v>
      </c>
      <c r="D69" s="171" t="s">
        <v>325</v>
      </c>
      <c r="E69" s="171" t="s">
        <v>291</v>
      </c>
      <c r="F69" s="171" t="s">
        <v>400</v>
      </c>
      <c r="G69" s="171" t="s">
        <v>383</v>
      </c>
      <c r="H69" s="171" t="s">
        <v>96</v>
      </c>
      <c r="I69" s="171" t="s">
        <v>96</v>
      </c>
      <c r="J69" s="90" t="s">
        <v>384</v>
      </c>
      <c r="K69" s="90" t="s">
        <v>385</v>
      </c>
      <c r="L69" s="90" t="s">
        <v>155</v>
      </c>
      <c r="M69" s="87">
        <v>24</v>
      </c>
      <c r="N69" s="171" t="s">
        <v>100</v>
      </c>
      <c r="O69" s="171" t="s">
        <v>168</v>
      </c>
      <c r="P69" s="171" t="s">
        <v>298</v>
      </c>
      <c r="Q69" s="171" t="s">
        <v>299</v>
      </c>
      <c r="R69" s="171" t="s">
        <v>104</v>
      </c>
      <c r="S69" s="171" t="s">
        <v>283</v>
      </c>
      <c r="T69" s="172">
        <f>U69</f>
        <v>2210000</v>
      </c>
      <c r="U69" s="172">
        <f>SUM(V69:AA70)</f>
        <v>2210000</v>
      </c>
      <c r="V69" s="172">
        <v>1300000</v>
      </c>
      <c r="W69" s="172">
        <v>0</v>
      </c>
      <c r="X69" s="172">
        <v>0</v>
      </c>
      <c r="Y69" s="172">
        <v>910000</v>
      </c>
      <c r="Z69" s="172">
        <v>0</v>
      </c>
      <c r="AA69" s="172">
        <v>0</v>
      </c>
      <c r="AB69" s="172">
        <v>390000</v>
      </c>
      <c r="AC69" s="171" t="s">
        <v>107</v>
      </c>
      <c r="AD69" s="172">
        <f>U69</f>
        <v>2210000</v>
      </c>
      <c r="AE69" s="172">
        <v>0</v>
      </c>
      <c r="AF69" s="172">
        <v>0</v>
      </c>
      <c r="AG69" s="174"/>
      <c r="AH69" s="182" t="s">
        <v>401</v>
      </c>
      <c r="AI69" s="182" t="s">
        <v>404</v>
      </c>
      <c r="AJ69" s="180">
        <v>46050</v>
      </c>
    </row>
    <row r="70" spans="1:36" ht="52.5" customHeight="1" thickBot="1" x14ac:dyDescent="0.35">
      <c r="A70" s="1"/>
      <c r="B70" s="178"/>
      <c r="C70" s="120"/>
      <c r="D70" s="120"/>
      <c r="E70" s="120"/>
      <c r="F70" s="120"/>
      <c r="G70" s="120"/>
      <c r="H70" s="120"/>
      <c r="I70" s="120"/>
      <c r="J70" s="91" t="s">
        <v>386</v>
      </c>
      <c r="K70" s="91" t="s">
        <v>387</v>
      </c>
      <c r="L70" s="91" t="s">
        <v>99</v>
      </c>
      <c r="M70" s="91">
        <v>24</v>
      </c>
      <c r="N70" s="129"/>
      <c r="O70" s="129"/>
      <c r="P70" s="129"/>
      <c r="Q70" s="129"/>
      <c r="R70" s="129"/>
      <c r="S70" s="129"/>
      <c r="T70" s="127"/>
      <c r="U70" s="120"/>
      <c r="V70" s="127"/>
      <c r="W70" s="127"/>
      <c r="X70" s="127"/>
      <c r="Y70" s="127"/>
      <c r="Z70" s="127"/>
      <c r="AA70" s="127"/>
      <c r="AB70" s="127"/>
      <c r="AC70" s="120"/>
      <c r="AD70" s="127"/>
      <c r="AE70" s="127"/>
      <c r="AF70" s="127"/>
      <c r="AG70" s="185"/>
      <c r="AH70" s="184"/>
      <c r="AI70" s="184"/>
      <c r="AJ70" s="153"/>
    </row>
    <row r="71" spans="1:36" ht="56.4" customHeight="1" x14ac:dyDescent="0.3">
      <c r="A71" s="1"/>
      <c r="B71" s="177" t="s">
        <v>439</v>
      </c>
      <c r="C71" s="171" t="s">
        <v>435</v>
      </c>
      <c r="D71" s="171" t="s">
        <v>325</v>
      </c>
      <c r="E71" s="171" t="s">
        <v>291</v>
      </c>
      <c r="F71" s="171" t="s">
        <v>436</v>
      </c>
      <c r="G71" s="171" t="s">
        <v>293</v>
      </c>
      <c r="H71" s="171" t="s">
        <v>96</v>
      </c>
      <c r="I71" s="171" t="s">
        <v>96</v>
      </c>
      <c r="J71" s="90" t="s">
        <v>348</v>
      </c>
      <c r="K71" s="90" t="s">
        <v>349</v>
      </c>
      <c r="L71" s="90" t="s">
        <v>121</v>
      </c>
      <c r="M71" s="87">
        <v>56</v>
      </c>
      <c r="N71" s="171" t="s">
        <v>100</v>
      </c>
      <c r="O71" s="171" t="s">
        <v>168</v>
      </c>
      <c r="P71" s="171" t="s">
        <v>298</v>
      </c>
      <c r="Q71" s="171" t="s">
        <v>299</v>
      </c>
      <c r="R71" s="171" t="s">
        <v>104</v>
      </c>
      <c r="S71" s="171" t="s">
        <v>283</v>
      </c>
      <c r="T71" s="172">
        <f>U71</f>
        <v>1530000</v>
      </c>
      <c r="U71" s="172">
        <f>SUM(V71:AA72)</f>
        <v>1530000</v>
      </c>
      <c r="V71" s="172">
        <v>900000</v>
      </c>
      <c r="W71" s="172">
        <v>0</v>
      </c>
      <c r="X71" s="172">
        <v>0</v>
      </c>
      <c r="Y71" s="172">
        <v>630000</v>
      </c>
      <c r="Z71" s="172">
        <v>0</v>
      </c>
      <c r="AA71" s="172">
        <v>0</v>
      </c>
      <c r="AB71" s="172">
        <v>270000</v>
      </c>
      <c r="AC71" s="171" t="s">
        <v>107</v>
      </c>
      <c r="AD71" s="172">
        <f>U71</f>
        <v>1530000</v>
      </c>
      <c r="AE71" s="172">
        <v>0</v>
      </c>
      <c r="AF71" s="172">
        <v>0</v>
      </c>
      <c r="AG71" s="174"/>
      <c r="AH71" s="182" t="s">
        <v>443</v>
      </c>
      <c r="AI71" s="182" t="s">
        <v>444</v>
      </c>
      <c r="AJ71" s="180">
        <v>46175</v>
      </c>
    </row>
    <row r="72" spans="1:36" ht="58.8" customHeight="1" thickBot="1" x14ac:dyDescent="0.35">
      <c r="A72" s="1"/>
      <c r="B72" s="186"/>
      <c r="C72" s="129"/>
      <c r="D72" s="129"/>
      <c r="E72" s="129"/>
      <c r="F72" s="129"/>
      <c r="G72" s="129"/>
      <c r="H72" s="129"/>
      <c r="I72" s="129"/>
      <c r="J72" s="91" t="s">
        <v>350</v>
      </c>
      <c r="K72" s="91" t="s">
        <v>351</v>
      </c>
      <c r="L72" s="91" t="s">
        <v>155</v>
      </c>
      <c r="M72" s="92">
        <v>400</v>
      </c>
      <c r="N72" s="129"/>
      <c r="O72" s="129"/>
      <c r="P72" s="129"/>
      <c r="Q72" s="129"/>
      <c r="R72" s="129"/>
      <c r="S72" s="129"/>
      <c r="T72" s="126"/>
      <c r="U72" s="129"/>
      <c r="V72" s="126"/>
      <c r="W72" s="126"/>
      <c r="X72" s="126"/>
      <c r="Y72" s="126"/>
      <c r="Z72" s="126"/>
      <c r="AA72" s="126"/>
      <c r="AB72" s="126"/>
      <c r="AC72" s="129"/>
      <c r="AD72" s="126"/>
      <c r="AE72" s="126"/>
      <c r="AF72" s="126"/>
      <c r="AG72" s="124"/>
      <c r="AH72" s="183"/>
      <c r="AI72" s="183"/>
      <c r="AJ72" s="181"/>
    </row>
    <row r="73" spans="1:36" ht="62.55" customHeight="1" thickBot="1" x14ac:dyDescent="0.35">
      <c r="A73" s="1"/>
      <c r="B73" s="114" t="s">
        <v>408</v>
      </c>
      <c r="C73" s="111" t="s">
        <v>409</v>
      </c>
      <c r="D73" s="111" t="s">
        <v>325</v>
      </c>
      <c r="E73" s="111" t="s">
        <v>291</v>
      </c>
      <c r="F73" s="111" t="s">
        <v>335</v>
      </c>
      <c r="G73" s="111" t="s">
        <v>293</v>
      </c>
      <c r="H73" s="111" t="s">
        <v>96</v>
      </c>
      <c r="I73" s="111" t="s">
        <v>96</v>
      </c>
      <c r="J73" s="87" t="s">
        <v>327</v>
      </c>
      <c r="K73" s="95" t="s">
        <v>328</v>
      </c>
      <c r="L73" s="95" t="s">
        <v>121</v>
      </c>
      <c r="M73" s="87">
        <v>11</v>
      </c>
      <c r="N73" s="128" t="s">
        <v>100</v>
      </c>
      <c r="O73" s="128" t="s">
        <v>138</v>
      </c>
      <c r="P73" s="173" t="s">
        <v>298</v>
      </c>
      <c r="Q73" s="173" t="s">
        <v>299</v>
      </c>
      <c r="R73" s="173" t="s">
        <v>104</v>
      </c>
      <c r="S73" s="173" t="s">
        <v>283</v>
      </c>
      <c r="T73" s="172">
        <f>U73</f>
        <v>557215.80000000005</v>
      </c>
      <c r="U73" s="172">
        <f>SUM(V73:AA74)</f>
        <v>557215.80000000005</v>
      </c>
      <c r="V73" s="121">
        <v>327774</v>
      </c>
      <c r="W73" s="121">
        <v>0</v>
      </c>
      <c r="X73" s="121">
        <v>0</v>
      </c>
      <c r="Y73" s="121">
        <v>229441.8</v>
      </c>
      <c r="Z73" s="121">
        <v>0</v>
      </c>
      <c r="AA73" s="121">
        <v>0</v>
      </c>
      <c r="AB73" s="121">
        <v>98332.2</v>
      </c>
      <c r="AC73" s="111" t="s">
        <v>107</v>
      </c>
      <c r="AD73" s="172">
        <f>U73</f>
        <v>557215.80000000005</v>
      </c>
      <c r="AE73" s="121">
        <v>0</v>
      </c>
      <c r="AF73" s="121">
        <v>0</v>
      </c>
      <c r="AG73" s="169"/>
      <c r="AH73" s="105" t="s">
        <v>410</v>
      </c>
      <c r="AI73" s="105">
        <v>45992</v>
      </c>
      <c r="AJ73" s="108">
        <v>45985</v>
      </c>
    </row>
    <row r="74" spans="1:36" ht="70.05" customHeight="1" thickBot="1" x14ac:dyDescent="0.35">
      <c r="A74" s="1"/>
      <c r="B74" s="116"/>
      <c r="C74" s="113"/>
      <c r="D74" s="113"/>
      <c r="E74" s="113"/>
      <c r="F74" s="113"/>
      <c r="G74" s="113"/>
      <c r="H74" s="113"/>
      <c r="I74" s="113"/>
      <c r="J74" s="91" t="s">
        <v>329</v>
      </c>
      <c r="K74" s="94" t="s">
        <v>330</v>
      </c>
      <c r="L74" s="94" t="s">
        <v>155</v>
      </c>
      <c r="M74" s="91">
        <v>11</v>
      </c>
      <c r="N74" s="128"/>
      <c r="O74" s="128"/>
      <c r="P74" s="173"/>
      <c r="Q74" s="173"/>
      <c r="R74" s="173"/>
      <c r="S74" s="173"/>
      <c r="T74" s="127"/>
      <c r="U74" s="120"/>
      <c r="V74" s="123"/>
      <c r="W74" s="123"/>
      <c r="X74" s="123"/>
      <c r="Y74" s="123"/>
      <c r="Z74" s="123"/>
      <c r="AA74" s="123"/>
      <c r="AB74" s="123"/>
      <c r="AC74" s="113"/>
      <c r="AD74" s="127"/>
      <c r="AE74" s="123"/>
      <c r="AF74" s="123"/>
      <c r="AG74" s="125"/>
      <c r="AH74" s="107"/>
      <c r="AI74" s="107"/>
      <c r="AJ74" s="135"/>
    </row>
    <row r="75" spans="1:36" ht="70.05" customHeight="1" x14ac:dyDescent="0.3">
      <c r="A75" s="1"/>
      <c r="B75" s="114" t="s">
        <v>412</v>
      </c>
      <c r="C75" s="111" t="s">
        <v>413</v>
      </c>
      <c r="D75" s="111" t="s">
        <v>325</v>
      </c>
      <c r="E75" s="111" t="s">
        <v>291</v>
      </c>
      <c r="F75" s="111" t="s">
        <v>431</v>
      </c>
      <c r="G75" s="111" t="s">
        <v>293</v>
      </c>
      <c r="H75" s="111" t="s">
        <v>96</v>
      </c>
      <c r="I75" s="111" t="s">
        <v>96</v>
      </c>
      <c r="J75" s="87" t="s">
        <v>327</v>
      </c>
      <c r="K75" s="95" t="s">
        <v>328</v>
      </c>
      <c r="L75" s="95" t="s">
        <v>121</v>
      </c>
      <c r="M75" s="87">
        <v>10</v>
      </c>
      <c r="N75" s="119" t="s">
        <v>100</v>
      </c>
      <c r="O75" s="119" t="s">
        <v>168</v>
      </c>
      <c r="P75" s="119" t="s">
        <v>298</v>
      </c>
      <c r="Q75" s="119" t="s">
        <v>299</v>
      </c>
      <c r="R75" s="119" t="s">
        <v>104</v>
      </c>
      <c r="S75" s="119" t="s">
        <v>283</v>
      </c>
      <c r="T75" s="121">
        <f>U75</f>
        <v>711309.47</v>
      </c>
      <c r="U75" s="121">
        <f>SUM(V75:AA76)</f>
        <v>711309.47</v>
      </c>
      <c r="V75" s="121">
        <v>418417.34</v>
      </c>
      <c r="W75" s="121">
        <v>0</v>
      </c>
      <c r="X75" s="121">
        <v>0</v>
      </c>
      <c r="Y75" s="121">
        <v>292892.13</v>
      </c>
      <c r="Z75" s="121">
        <v>0</v>
      </c>
      <c r="AA75" s="121">
        <v>0</v>
      </c>
      <c r="AB75" s="121">
        <v>125525.21</v>
      </c>
      <c r="AC75" s="111" t="s">
        <v>107</v>
      </c>
      <c r="AD75" s="121">
        <f>U75</f>
        <v>711309.47</v>
      </c>
      <c r="AE75" s="121">
        <v>0</v>
      </c>
      <c r="AF75" s="121">
        <v>0</v>
      </c>
      <c r="AG75" s="169"/>
      <c r="AH75" s="105">
        <v>45931</v>
      </c>
      <c r="AI75" s="105">
        <v>46023</v>
      </c>
      <c r="AJ75" s="108">
        <v>45959</v>
      </c>
    </row>
    <row r="76" spans="1:36" ht="70.05" customHeight="1" thickBot="1" x14ac:dyDescent="0.35">
      <c r="A76" s="1"/>
      <c r="B76" s="116"/>
      <c r="C76" s="113"/>
      <c r="D76" s="113"/>
      <c r="E76" s="113"/>
      <c r="F76" s="113"/>
      <c r="G76" s="113"/>
      <c r="H76" s="113"/>
      <c r="I76" s="113"/>
      <c r="J76" s="91" t="s">
        <v>329</v>
      </c>
      <c r="K76" s="94" t="s">
        <v>330</v>
      </c>
      <c r="L76" s="94" t="s">
        <v>155</v>
      </c>
      <c r="M76" s="91">
        <v>10</v>
      </c>
      <c r="N76" s="120"/>
      <c r="O76" s="120"/>
      <c r="P76" s="120"/>
      <c r="Q76" s="120"/>
      <c r="R76" s="120"/>
      <c r="S76" s="120"/>
      <c r="T76" s="123"/>
      <c r="U76" s="113"/>
      <c r="V76" s="123"/>
      <c r="W76" s="123"/>
      <c r="X76" s="123"/>
      <c r="Y76" s="123"/>
      <c r="Z76" s="123"/>
      <c r="AA76" s="123"/>
      <c r="AB76" s="123"/>
      <c r="AC76" s="113"/>
      <c r="AD76" s="123"/>
      <c r="AE76" s="123"/>
      <c r="AF76" s="123"/>
      <c r="AG76" s="125"/>
      <c r="AH76" s="107"/>
      <c r="AI76" s="107"/>
      <c r="AJ76" s="135"/>
    </row>
    <row r="77" spans="1:36" ht="70.05" customHeight="1" x14ac:dyDescent="0.3">
      <c r="A77" s="1"/>
      <c r="B77" s="114" t="s">
        <v>414</v>
      </c>
      <c r="C77" s="111" t="s">
        <v>415</v>
      </c>
      <c r="D77" s="111" t="s">
        <v>325</v>
      </c>
      <c r="E77" s="111" t="s">
        <v>291</v>
      </c>
      <c r="F77" s="111" t="s">
        <v>416</v>
      </c>
      <c r="G77" s="111" t="s">
        <v>293</v>
      </c>
      <c r="H77" s="111" t="s">
        <v>96</v>
      </c>
      <c r="I77" s="111" t="s">
        <v>96</v>
      </c>
      <c r="J77" s="87" t="s">
        <v>327</v>
      </c>
      <c r="K77" s="95" t="s">
        <v>328</v>
      </c>
      <c r="L77" s="95" t="s">
        <v>121</v>
      </c>
      <c r="M77" s="87">
        <v>10</v>
      </c>
      <c r="N77" s="119" t="s">
        <v>100</v>
      </c>
      <c r="O77" s="119" t="s">
        <v>168</v>
      </c>
      <c r="P77" s="119" t="s">
        <v>298</v>
      </c>
      <c r="Q77" s="119" t="s">
        <v>299</v>
      </c>
      <c r="R77" s="119" t="s">
        <v>104</v>
      </c>
      <c r="S77" s="119" t="s">
        <v>283</v>
      </c>
      <c r="T77" s="121">
        <f>U77</f>
        <v>658657.98</v>
      </c>
      <c r="U77" s="121">
        <f>SUM(V77:AA78)</f>
        <v>658657.98</v>
      </c>
      <c r="V77" s="121">
        <v>387445.87</v>
      </c>
      <c r="W77" s="121">
        <v>0</v>
      </c>
      <c r="X77" s="121">
        <v>0</v>
      </c>
      <c r="Y77" s="121">
        <v>271212.11</v>
      </c>
      <c r="Z77" s="121">
        <v>0</v>
      </c>
      <c r="AA77" s="121">
        <v>0</v>
      </c>
      <c r="AB77" s="121">
        <v>116233.77</v>
      </c>
      <c r="AC77" s="111" t="s">
        <v>107</v>
      </c>
      <c r="AD77" s="121">
        <f>U77</f>
        <v>658657.98</v>
      </c>
      <c r="AE77" s="121">
        <v>0</v>
      </c>
      <c r="AF77" s="121">
        <v>0</v>
      </c>
      <c r="AG77" s="169"/>
      <c r="AH77" s="105">
        <v>45962</v>
      </c>
      <c r="AI77" s="105">
        <v>46023</v>
      </c>
      <c r="AJ77" s="108">
        <v>45980</v>
      </c>
    </row>
    <row r="78" spans="1:36" ht="70.05" customHeight="1" thickBot="1" x14ac:dyDescent="0.35">
      <c r="A78" s="1"/>
      <c r="B78" s="116"/>
      <c r="C78" s="113"/>
      <c r="D78" s="113"/>
      <c r="E78" s="113"/>
      <c r="F78" s="113"/>
      <c r="G78" s="113"/>
      <c r="H78" s="113"/>
      <c r="I78" s="113"/>
      <c r="J78" s="91" t="s">
        <v>329</v>
      </c>
      <c r="K78" s="94" t="s">
        <v>330</v>
      </c>
      <c r="L78" s="94" t="s">
        <v>155</v>
      </c>
      <c r="M78" s="91">
        <v>10</v>
      </c>
      <c r="N78" s="120"/>
      <c r="O78" s="120"/>
      <c r="P78" s="120"/>
      <c r="Q78" s="120"/>
      <c r="R78" s="120"/>
      <c r="S78" s="120"/>
      <c r="T78" s="123"/>
      <c r="U78" s="113"/>
      <c r="V78" s="123"/>
      <c r="W78" s="123"/>
      <c r="X78" s="123"/>
      <c r="Y78" s="123"/>
      <c r="Z78" s="123"/>
      <c r="AA78" s="123"/>
      <c r="AB78" s="123"/>
      <c r="AC78" s="113"/>
      <c r="AD78" s="123"/>
      <c r="AE78" s="123"/>
      <c r="AF78" s="123"/>
      <c r="AG78" s="125"/>
      <c r="AH78" s="107"/>
      <c r="AI78" s="107"/>
      <c r="AJ78" s="135"/>
    </row>
    <row r="79" spans="1:36" ht="70.05" customHeight="1" x14ac:dyDescent="0.3">
      <c r="A79" s="1"/>
      <c r="B79" s="114" t="s">
        <v>418</v>
      </c>
      <c r="C79" s="111" t="s">
        <v>419</v>
      </c>
      <c r="D79" s="111" t="s">
        <v>325</v>
      </c>
      <c r="E79" s="111" t="s">
        <v>291</v>
      </c>
      <c r="F79" s="111" t="s">
        <v>362</v>
      </c>
      <c r="G79" s="111" t="s">
        <v>293</v>
      </c>
      <c r="H79" s="111" t="s">
        <v>96</v>
      </c>
      <c r="I79" s="111" t="s">
        <v>96</v>
      </c>
      <c r="J79" s="87" t="s">
        <v>327</v>
      </c>
      <c r="K79" s="95" t="s">
        <v>328</v>
      </c>
      <c r="L79" s="95" t="s">
        <v>121</v>
      </c>
      <c r="M79" s="87">
        <v>10</v>
      </c>
      <c r="N79" s="179" t="s">
        <v>100</v>
      </c>
      <c r="O79" s="179" t="s">
        <v>128</v>
      </c>
      <c r="P79" s="179" t="s">
        <v>298</v>
      </c>
      <c r="Q79" s="179" t="s">
        <v>299</v>
      </c>
      <c r="R79" s="179" t="s">
        <v>104</v>
      </c>
      <c r="S79" s="179" t="s">
        <v>283</v>
      </c>
      <c r="T79" s="121">
        <f>U79</f>
        <v>680000</v>
      </c>
      <c r="U79" s="121">
        <f>SUM(V79:AA80)</f>
        <v>680000</v>
      </c>
      <c r="V79" s="121">
        <v>400000</v>
      </c>
      <c r="W79" s="121">
        <v>0</v>
      </c>
      <c r="X79" s="121">
        <v>0</v>
      </c>
      <c r="Y79" s="121">
        <v>280000</v>
      </c>
      <c r="Z79" s="121">
        <v>0</v>
      </c>
      <c r="AA79" s="121">
        <v>0</v>
      </c>
      <c r="AB79" s="121">
        <v>120000</v>
      </c>
      <c r="AC79" s="111" t="s">
        <v>107</v>
      </c>
      <c r="AD79" s="121">
        <f>U79</f>
        <v>680000</v>
      </c>
      <c r="AE79" s="121">
        <v>0</v>
      </c>
      <c r="AF79" s="121">
        <v>0</v>
      </c>
      <c r="AG79" s="169"/>
      <c r="AH79" s="105" t="s">
        <v>402</v>
      </c>
      <c r="AI79" s="105" t="s">
        <v>404</v>
      </c>
      <c r="AJ79" s="108">
        <v>46100</v>
      </c>
    </row>
    <row r="80" spans="1:36" ht="70.05" customHeight="1" thickBot="1" x14ac:dyDescent="0.35">
      <c r="A80" s="1"/>
      <c r="B80" s="116"/>
      <c r="C80" s="113"/>
      <c r="D80" s="113"/>
      <c r="E80" s="113"/>
      <c r="F80" s="113"/>
      <c r="G80" s="113"/>
      <c r="H80" s="113"/>
      <c r="I80" s="113"/>
      <c r="J80" s="91" t="s">
        <v>329</v>
      </c>
      <c r="K80" s="94" t="s">
        <v>330</v>
      </c>
      <c r="L80" s="94" t="s">
        <v>155</v>
      </c>
      <c r="M80" s="91">
        <v>10</v>
      </c>
      <c r="N80" s="120"/>
      <c r="O80" s="120"/>
      <c r="P80" s="120"/>
      <c r="Q80" s="120"/>
      <c r="R80" s="120"/>
      <c r="S80" s="120"/>
      <c r="T80" s="123"/>
      <c r="U80" s="113"/>
      <c r="V80" s="123"/>
      <c r="W80" s="123"/>
      <c r="X80" s="123"/>
      <c r="Y80" s="123"/>
      <c r="Z80" s="123"/>
      <c r="AA80" s="123"/>
      <c r="AB80" s="123"/>
      <c r="AC80" s="113"/>
      <c r="AD80" s="123"/>
      <c r="AE80" s="123"/>
      <c r="AF80" s="123"/>
      <c r="AG80" s="125"/>
      <c r="AH80" s="107"/>
      <c r="AI80" s="107"/>
      <c r="AJ80" s="135"/>
    </row>
    <row r="81" spans="1:36" ht="70.05" customHeight="1" x14ac:dyDescent="0.3">
      <c r="A81" s="1"/>
      <c r="B81" s="114" t="s">
        <v>423</v>
      </c>
      <c r="C81" s="111" t="s">
        <v>424</v>
      </c>
      <c r="D81" s="111" t="s">
        <v>325</v>
      </c>
      <c r="E81" s="111" t="s">
        <v>291</v>
      </c>
      <c r="F81" s="111" t="s">
        <v>344</v>
      </c>
      <c r="G81" s="111" t="s">
        <v>293</v>
      </c>
      <c r="H81" s="111" t="s">
        <v>96</v>
      </c>
      <c r="I81" s="111" t="s">
        <v>96</v>
      </c>
      <c r="J81" s="87" t="s">
        <v>327</v>
      </c>
      <c r="K81" s="95" t="s">
        <v>328</v>
      </c>
      <c r="L81" s="95" t="s">
        <v>121</v>
      </c>
      <c r="M81" s="87">
        <v>50</v>
      </c>
      <c r="N81" s="171" t="s">
        <v>100</v>
      </c>
      <c r="O81" s="171" t="s">
        <v>163</v>
      </c>
      <c r="P81" s="171" t="s">
        <v>298</v>
      </c>
      <c r="Q81" s="171" t="s">
        <v>299</v>
      </c>
      <c r="R81" s="171" t="s">
        <v>104</v>
      </c>
      <c r="S81" s="171" t="s">
        <v>283</v>
      </c>
      <c r="T81" s="121">
        <f>U81</f>
        <v>340000</v>
      </c>
      <c r="U81" s="121">
        <f>SUM(V81:AA82)</f>
        <v>340000</v>
      </c>
      <c r="V81" s="121">
        <v>200000</v>
      </c>
      <c r="W81" s="121">
        <v>0</v>
      </c>
      <c r="X81" s="121">
        <v>0</v>
      </c>
      <c r="Y81" s="121">
        <v>140000</v>
      </c>
      <c r="Z81" s="121">
        <v>0</v>
      </c>
      <c r="AA81" s="121">
        <v>0</v>
      </c>
      <c r="AB81" s="121">
        <v>60000</v>
      </c>
      <c r="AC81" s="111" t="s">
        <v>107</v>
      </c>
      <c r="AD81" s="121">
        <f>U81</f>
        <v>340000</v>
      </c>
      <c r="AE81" s="121">
        <v>0</v>
      </c>
      <c r="AF81" s="121">
        <v>0</v>
      </c>
      <c r="AG81" s="169"/>
      <c r="AH81" s="105" t="s">
        <v>404</v>
      </c>
      <c r="AI81" s="105" t="s">
        <v>425</v>
      </c>
      <c r="AJ81" s="108">
        <v>46146</v>
      </c>
    </row>
    <row r="82" spans="1:36" ht="70.05" customHeight="1" thickBot="1" x14ac:dyDescent="0.35">
      <c r="A82" s="1"/>
      <c r="B82" s="116"/>
      <c r="C82" s="113"/>
      <c r="D82" s="113"/>
      <c r="E82" s="113"/>
      <c r="F82" s="113"/>
      <c r="G82" s="113"/>
      <c r="H82" s="113"/>
      <c r="I82" s="113"/>
      <c r="J82" s="91" t="s">
        <v>329</v>
      </c>
      <c r="K82" s="94" t="s">
        <v>330</v>
      </c>
      <c r="L82" s="94" t="s">
        <v>155</v>
      </c>
      <c r="M82" s="91">
        <v>50</v>
      </c>
      <c r="N82" s="120"/>
      <c r="O82" s="120"/>
      <c r="P82" s="120"/>
      <c r="Q82" s="120"/>
      <c r="R82" s="120"/>
      <c r="S82" s="120"/>
      <c r="T82" s="123"/>
      <c r="U82" s="113"/>
      <c r="V82" s="123"/>
      <c r="W82" s="123"/>
      <c r="X82" s="123"/>
      <c r="Y82" s="123"/>
      <c r="Z82" s="123"/>
      <c r="AA82" s="123"/>
      <c r="AB82" s="123"/>
      <c r="AC82" s="113"/>
      <c r="AD82" s="123"/>
      <c r="AE82" s="123"/>
      <c r="AF82" s="123"/>
      <c r="AG82" s="125"/>
      <c r="AH82" s="107"/>
      <c r="AI82" s="107"/>
      <c r="AJ82" s="135"/>
    </row>
    <row r="83" spans="1:36" ht="70.05" customHeight="1" x14ac:dyDescent="0.3">
      <c r="A83" s="1"/>
      <c r="B83" s="114" t="s">
        <v>429</v>
      </c>
      <c r="C83" s="111" t="s">
        <v>430</v>
      </c>
      <c r="D83" s="111" t="s">
        <v>325</v>
      </c>
      <c r="E83" s="111" t="s">
        <v>291</v>
      </c>
      <c r="F83" s="111" t="s">
        <v>375</v>
      </c>
      <c r="G83" s="111" t="s">
        <v>293</v>
      </c>
      <c r="H83" s="111" t="s">
        <v>96</v>
      </c>
      <c r="I83" s="111" t="s">
        <v>96</v>
      </c>
      <c r="J83" s="87" t="s">
        <v>327</v>
      </c>
      <c r="K83" s="95" t="s">
        <v>328</v>
      </c>
      <c r="L83" s="95" t="s">
        <v>121</v>
      </c>
      <c r="M83" s="87">
        <v>8</v>
      </c>
      <c r="N83" s="117" t="s">
        <v>100</v>
      </c>
      <c r="O83" s="117" t="s">
        <v>179</v>
      </c>
      <c r="P83" s="117" t="s">
        <v>298</v>
      </c>
      <c r="Q83" s="117" t="s">
        <v>299</v>
      </c>
      <c r="R83" s="117" t="s">
        <v>104</v>
      </c>
      <c r="S83" s="117" t="s">
        <v>283</v>
      </c>
      <c r="T83" s="121">
        <f>U83</f>
        <v>765000</v>
      </c>
      <c r="U83" s="121">
        <f>SUM(V83:AA84)</f>
        <v>765000</v>
      </c>
      <c r="V83" s="121">
        <v>450000</v>
      </c>
      <c r="W83" s="121">
        <v>0</v>
      </c>
      <c r="X83" s="121">
        <v>0</v>
      </c>
      <c r="Y83" s="121">
        <v>315000</v>
      </c>
      <c r="Z83" s="121">
        <v>0</v>
      </c>
      <c r="AA83" s="121">
        <v>0</v>
      </c>
      <c r="AB83" s="121">
        <v>135000</v>
      </c>
      <c r="AC83" s="111" t="s">
        <v>107</v>
      </c>
      <c r="AD83" s="121">
        <f>U83</f>
        <v>765000</v>
      </c>
      <c r="AE83" s="121">
        <v>0</v>
      </c>
      <c r="AF83" s="121">
        <v>0</v>
      </c>
      <c r="AG83" s="169"/>
      <c r="AH83" s="105" t="s">
        <v>425</v>
      </c>
      <c r="AI83" s="105" t="s">
        <v>437</v>
      </c>
      <c r="AJ83" s="108">
        <v>46223</v>
      </c>
    </row>
    <row r="84" spans="1:36" ht="70.05" customHeight="1" thickBot="1" x14ac:dyDescent="0.35">
      <c r="A84" s="1"/>
      <c r="B84" s="116"/>
      <c r="C84" s="113"/>
      <c r="D84" s="113"/>
      <c r="E84" s="113"/>
      <c r="F84" s="113"/>
      <c r="G84" s="113"/>
      <c r="H84" s="113"/>
      <c r="I84" s="113"/>
      <c r="J84" s="91" t="s">
        <v>329</v>
      </c>
      <c r="K84" s="94" t="s">
        <v>330</v>
      </c>
      <c r="L84" s="94" t="s">
        <v>155</v>
      </c>
      <c r="M84" s="91">
        <v>8</v>
      </c>
      <c r="N84" s="118"/>
      <c r="O84" s="118"/>
      <c r="P84" s="118"/>
      <c r="Q84" s="118"/>
      <c r="R84" s="118"/>
      <c r="S84" s="118"/>
      <c r="T84" s="123"/>
      <c r="U84" s="113"/>
      <c r="V84" s="123"/>
      <c r="W84" s="123"/>
      <c r="X84" s="123"/>
      <c r="Y84" s="123"/>
      <c r="Z84" s="123"/>
      <c r="AA84" s="123"/>
      <c r="AB84" s="123"/>
      <c r="AC84" s="113"/>
      <c r="AD84" s="123"/>
      <c r="AE84" s="123"/>
      <c r="AF84" s="123"/>
      <c r="AG84" s="125"/>
      <c r="AH84" s="107"/>
      <c r="AI84" s="107"/>
      <c r="AJ84" s="135"/>
    </row>
    <row r="85" spans="1:36" ht="70.05" customHeight="1" x14ac:dyDescent="0.3">
      <c r="A85" s="1"/>
      <c r="B85" s="114" t="s">
        <v>432</v>
      </c>
      <c r="C85" s="111" t="s">
        <v>433</v>
      </c>
      <c r="D85" s="111" t="s">
        <v>325</v>
      </c>
      <c r="E85" s="111" t="s">
        <v>291</v>
      </c>
      <c r="F85" s="111" t="s">
        <v>434</v>
      </c>
      <c r="G85" s="111" t="s">
        <v>293</v>
      </c>
      <c r="H85" s="111" t="s">
        <v>96</v>
      </c>
      <c r="I85" s="111" t="s">
        <v>96</v>
      </c>
      <c r="J85" s="87" t="s">
        <v>327</v>
      </c>
      <c r="K85" s="95" t="s">
        <v>328</v>
      </c>
      <c r="L85" s="95" t="s">
        <v>121</v>
      </c>
      <c r="M85" s="87">
        <v>20</v>
      </c>
      <c r="N85" s="119" t="s">
        <v>100</v>
      </c>
      <c r="O85" s="119" t="s">
        <v>168</v>
      </c>
      <c r="P85" s="119" t="s">
        <v>298</v>
      </c>
      <c r="Q85" s="119" t="s">
        <v>299</v>
      </c>
      <c r="R85" s="119" t="s">
        <v>104</v>
      </c>
      <c r="S85" s="119" t="s">
        <v>283</v>
      </c>
      <c r="T85" s="121">
        <f>U85</f>
        <v>510000</v>
      </c>
      <c r="U85" s="121">
        <f>SUM(V85:AA86)</f>
        <v>510000</v>
      </c>
      <c r="V85" s="121">
        <v>300000</v>
      </c>
      <c r="W85" s="121">
        <v>0</v>
      </c>
      <c r="X85" s="121">
        <v>0</v>
      </c>
      <c r="Y85" s="121">
        <v>210000</v>
      </c>
      <c r="Z85" s="121">
        <v>0</v>
      </c>
      <c r="AA85" s="121">
        <v>0</v>
      </c>
      <c r="AB85" s="121">
        <v>90000</v>
      </c>
      <c r="AC85" s="111" t="s">
        <v>107</v>
      </c>
      <c r="AD85" s="121">
        <f>U85</f>
        <v>510000</v>
      </c>
      <c r="AE85" s="121">
        <v>0</v>
      </c>
      <c r="AF85" s="121">
        <v>0</v>
      </c>
      <c r="AG85" s="169"/>
      <c r="AH85" s="105" t="s">
        <v>402</v>
      </c>
      <c r="AI85" s="105" t="s">
        <v>404</v>
      </c>
      <c r="AJ85" s="108">
        <v>46100</v>
      </c>
    </row>
    <row r="86" spans="1:36" ht="70.05" customHeight="1" thickBot="1" x14ac:dyDescent="0.35">
      <c r="A86" s="1"/>
      <c r="B86" s="115"/>
      <c r="C86" s="112"/>
      <c r="D86" s="112"/>
      <c r="E86" s="112"/>
      <c r="F86" s="112"/>
      <c r="G86" s="112"/>
      <c r="H86" s="112"/>
      <c r="I86" s="112"/>
      <c r="J86" s="92" t="s">
        <v>329</v>
      </c>
      <c r="K86" s="104" t="s">
        <v>330</v>
      </c>
      <c r="L86" s="104" t="s">
        <v>155</v>
      </c>
      <c r="M86" s="92">
        <v>20</v>
      </c>
      <c r="N86" s="129"/>
      <c r="O86" s="129"/>
      <c r="P86" s="129"/>
      <c r="Q86" s="129"/>
      <c r="R86" s="129"/>
      <c r="S86" s="129"/>
      <c r="T86" s="122"/>
      <c r="U86" s="112"/>
      <c r="V86" s="122"/>
      <c r="W86" s="122"/>
      <c r="X86" s="122"/>
      <c r="Y86" s="122"/>
      <c r="Z86" s="122"/>
      <c r="AA86" s="122"/>
      <c r="AB86" s="122"/>
      <c r="AC86" s="112"/>
      <c r="AD86" s="122"/>
      <c r="AE86" s="122"/>
      <c r="AF86" s="122"/>
      <c r="AG86" s="170"/>
      <c r="AH86" s="106"/>
      <c r="AI86" s="106"/>
      <c r="AJ86" s="146"/>
    </row>
    <row r="87" spans="1:36" ht="51" customHeight="1" x14ac:dyDescent="0.3">
      <c r="A87" s="1"/>
      <c r="B87" s="158" t="s">
        <v>447</v>
      </c>
      <c r="C87" s="143" t="s">
        <v>448</v>
      </c>
      <c r="D87" s="143" t="s">
        <v>290</v>
      </c>
      <c r="E87" s="143" t="s">
        <v>291</v>
      </c>
      <c r="F87" s="143" t="s">
        <v>449</v>
      </c>
      <c r="G87" s="143" t="s">
        <v>454</v>
      </c>
      <c r="H87" s="143" t="s">
        <v>96</v>
      </c>
      <c r="I87" s="143" t="s">
        <v>96</v>
      </c>
      <c r="J87" s="95" t="s">
        <v>450</v>
      </c>
      <c r="K87" s="95" t="s">
        <v>452</v>
      </c>
      <c r="L87" s="95" t="s">
        <v>118</v>
      </c>
      <c r="M87" s="95">
        <v>9</v>
      </c>
      <c r="N87" s="143" t="s">
        <v>100</v>
      </c>
      <c r="O87" s="143" t="s">
        <v>138</v>
      </c>
      <c r="P87" s="143" t="s">
        <v>298</v>
      </c>
      <c r="Q87" s="143" t="s">
        <v>299</v>
      </c>
      <c r="R87" s="143" t="s">
        <v>104</v>
      </c>
      <c r="S87" s="143" t="s">
        <v>283</v>
      </c>
      <c r="T87" s="140">
        <f>U87</f>
        <v>255423.33000000002</v>
      </c>
      <c r="U87" s="140">
        <f>SUM(V87:AA88)</f>
        <v>255423.33000000002</v>
      </c>
      <c r="V87" s="148">
        <v>161320</v>
      </c>
      <c r="W87" s="148">
        <v>0</v>
      </c>
      <c r="X87" s="148">
        <v>0</v>
      </c>
      <c r="Y87" s="148">
        <v>94103.33</v>
      </c>
      <c r="Z87" s="148">
        <v>0</v>
      </c>
      <c r="AA87" s="148">
        <v>0</v>
      </c>
      <c r="AB87" s="148">
        <v>13443.34</v>
      </c>
      <c r="AC87" s="143" t="s">
        <v>107</v>
      </c>
      <c r="AD87" s="140">
        <f>U87</f>
        <v>255423.33000000002</v>
      </c>
      <c r="AE87" s="148">
        <v>0</v>
      </c>
      <c r="AF87" s="148">
        <v>0</v>
      </c>
      <c r="AG87" s="156"/>
      <c r="AH87" s="154" t="s">
        <v>455</v>
      </c>
      <c r="AI87" s="154" t="s">
        <v>456</v>
      </c>
      <c r="AJ87" s="152"/>
    </row>
    <row r="88" spans="1:36" ht="53.4" customHeight="1" thickBot="1" x14ac:dyDescent="0.35">
      <c r="A88" s="1"/>
      <c r="B88" s="160"/>
      <c r="C88" s="118"/>
      <c r="D88" s="118"/>
      <c r="E88" s="118"/>
      <c r="F88" s="118"/>
      <c r="G88" s="118"/>
      <c r="H88" s="118"/>
      <c r="I88" s="118"/>
      <c r="J88" s="94" t="s">
        <v>451</v>
      </c>
      <c r="K88" s="94" t="s">
        <v>453</v>
      </c>
      <c r="L88" s="94" t="s">
        <v>99</v>
      </c>
      <c r="M88" s="94">
        <v>9</v>
      </c>
      <c r="N88" s="118"/>
      <c r="O88" s="118"/>
      <c r="P88" s="118"/>
      <c r="Q88" s="118"/>
      <c r="R88" s="118"/>
      <c r="S88" s="118"/>
      <c r="T88" s="141"/>
      <c r="U88" s="131"/>
      <c r="V88" s="151"/>
      <c r="W88" s="151"/>
      <c r="X88" s="151"/>
      <c r="Y88" s="151"/>
      <c r="Z88" s="151"/>
      <c r="AA88" s="151"/>
      <c r="AB88" s="151"/>
      <c r="AC88" s="118"/>
      <c r="AD88" s="141"/>
      <c r="AE88" s="151"/>
      <c r="AF88" s="151"/>
      <c r="AG88" s="157"/>
      <c r="AH88" s="155"/>
      <c r="AI88" s="155"/>
      <c r="AJ88" s="153"/>
    </row>
    <row r="89" spans="1:36" ht="48" customHeight="1" x14ac:dyDescent="0.3">
      <c r="A89" s="1"/>
      <c r="B89" s="158" t="s">
        <v>457</v>
      </c>
      <c r="C89" s="143" t="s">
        <v>458</v>
      </c>
      <c r="D89" s="143" t="s">
        <v>290</v>
      </c>
      <c r="E89" s="143" t="s">
        <v>291</v>
      </c>
      <c r="F89" s="130" t="s">
        <v>459</v>
      </c>
      <c r="G89" s="130" t="s">
        <v>454</v>
      </c>
      <c r="H89" s="130" t="s">
        <v>96</v>
      </c>
      <c r="I89" s="130" t="s">
        <v>96</v>
      </c>
      <c r="J89" s="95" t="s">
        <v>450</v>
      </c>
      <c r="K89" s="95" t="s">
        <v>452</v>
      </c>
      <c r="L89" s="95" t="s">
        <v>118</v>
      </c>
      <c r="M89" s="95">
        <v>3</v>
      </c>
      <c r="N89" s="143" t="s">
        <v>100</v>
      </c>
      <c r="O89" s="143" t="s">
        <v>185</v>
      </c>
      <c r="P89" s="143" t="s">
        <v>298</v>
      </c>
      <c r="Q89" s="143" t="s">
        <v>299</v>
      </c>
      <c r="R89" s="143" t="s">
        <v>104</v>
      </c>
      <c r="S89" s="143" t="s">
        <v>283</v>
      </c>
      <c r="T89" s="140">
        <f>U89</f>
        <v>285000</v>
      </c>
      <c r="U89" s="140">
        <f>SUM(V89:AA90)</f>
        <v>285000</v>
      </c>
      <c r="V89" s="148">
        <v>180000</v>
      </c>
      <c r="W89" s="148">
        <v>0</v>
      </c>
      <c r="X89" s="148">
        <v>0</v>
      </c>
      <c r="Y89" s="148">
        <v>105000</v>
      </c>
      <c r="Z89" s="148">
        <v>0</v>
      </c>
      <c r="AA89" s="148">
        <v>0</v>
      </c>
      <c r="AB89" s="148">
        <v>15000</v>
      </c>
      <c r="AC89" s="143" t="s">
        <v>107</v>
      </c>
      <c r="AD89" s="140">
        <f>U89</f>
        <v>285000</v>
      </c>
      <c r="AE89" s="148">
        <v>0</v>
      </c>
      <c r="AF89" s="148">
        <v>0</v>
      </c>
      <c r="AG89" s="138"/>
      <c r="AH89" s="136" t="s">
        <v>455</v>
      </c>
      <c r="AI89" s="136" t="s">
        <v>456</v>
      </c>
      <c r="AJ89" s="134"/>
    </row>
    <row r="90" spans="1:36" ht="57" customHeight="1" x14ac:dyDescent="0.3">
      <c r="A90" s="1"/>
      <c r="B90" s="159"/>
      <c r="C90" s="117"/>
      <c r="D90" s="117"/>
      <c r="E90" s="117"/>
      <c r="F90" s="163"/>
      <c r="G90" s="163"/>
      <c r="H90" s="163"/>
      <c r="I90" s="163"/>
      <c r="J90" s="93" t="s">
        <v>451</v>
      </c>
      <c r="K90" s="93" t="s">
        <v>453</v>
      </c>
      <c r="L90" s="93" t="s">
        <v>99</v>
      </c>
      <c r="M90" s="93">
        <v>3</v>
      </c>
      <c r="N90" s="117"/>
      <c r="O90" s="117"/>
      <c r="P90" s="117"/>
      <c r="Q90" s="117"/>
      <c r="R90" s="117"/>
      <c r="S90" s="117"/>
      <c r="T90" s="161"/>
      <c r="U90" s="162"/>
      <c r="V90" s="149"/>
      <c r="W90" s="149"/>
      <c r="X90" s="149"/>
      <c r="Y90" s="149"/>
      <c r="Z90" s="149"/>
      <c r="AA90" s="149"/>
      <c r="AB90" s="149"/>
      <c r="AC90" s="117"/>
      <c r="AD90" s="161"/>
      <c r="AE90" s="149"/>
      <c r="AF90" s="149"/>
      <c r="AG90" s="145"/>
      <c r="AH90" s="147"/>
      <c r="AI90" s="147"/>
      <c r="AJ90" s="146"/>
    </row>
    <row r="91" spans="1:36" ht="47.4" customHeight="1" x14ac:dyDescent="0.3">
      <c r="A91" s="1"/>
      <c r="B91" s="159"/>
      <c r="C91" s="117"/>
      <c r="D91" s="117"/>
      <c r="E91" s="117"/>
      <c r="F91" s="144" t="s">
        <v>460</v>
      </c>
      <c r="G91" s="144" t="s">
        <v>454</v>
      </c>
      <c r="H91" s="144" t="s">
        <v>96</v>
      </c>
      <c r="I91" s="144" t="s">
        <v>96</v>
      </c>
      <c r="J91" s="99" t="s">
        <v>450</v>
      </c>
      <c r="K91" s="99" t="s">
        <v>452</v>
      </c>
      <c r="L91" s="99" t="s">
        <v>118</v>
      </c>
      <c r="M91" s="93">
        <v>15</v>
      </c>
      <c r="N91" s="117" t="s">
        <v>100</v>
      </c>
      <c r="O91" s="117" t="s">
        <v>185</v>
      </c>
      <c r="P91" s="117" t="s">
        <v>298</v>
      </c>
      <c r="Q91" s="117" t="s">
        <v>299</v>
      </c>
      <c r="R91" s="117" t="s">
        <v>104</v>
      </c>
      <c r="S91" s="117" t="s">
        <v>283</v>
      </c>
      <c r="T91" s="142">
        <f>U91</f>
        <v>475000</v>
      </c>
      <c r="U91" s="142">
        <f>SUM(V91:AA92)</f>
        <v>475000</v>
      </c>
      <c r="V91" s="150">
        <v>300000</v>
      </c>
      <c r="W91" s="150">
        <v>0</v>
      </c>
      <c r="X91" s="150">
        <v>0</v>
      </c>
      <c r="Y91" s="150">
        <v>175000</v>
      </c>
      <c r="Z91" s="150">
        <v>0</v>
      </c>
      <c r="AA91" s="150">
        <v>0</v>
      </c>
      <c r="AB91" s="150">
        <v>25000</v>
      </c>
      <c r="AC91" s="163" t="s">
        <v>107</v>
      </c>
      <c r="AD91" s="142">
        <f>U91</f>
        <v>475000</v>
      </c>
      <c r="AE91" s="150">
        <v>0</v>
      </c>
      <c r="AF91" s="150">
        <v>0</v>
      </c>
      <c r="AG91" s="145"/>
      <c r="AH91" s="147"/>
      <c r="AI91" s="147"/>
      <c r="AJ91" s="146"/>
    </row>
    <row r="92" spans="1:36" ht="70.05" customHeight="1" thickBot="1" x14ac:dyDescent="0.35">
      <c r="A92" s="1"/>
      <c r="B92" s="160"/>
      <c r="C92" s="118"/>
      <c r="D92" s="118"/>
      <c r="E92" s="118"/>
      <c r="F92" s="131"/>
      <c r="G92" s="131"/>
      <c r="H92" s="131"/>
      <c r="I92" s="131"/>
      <c r="J92" s="94" t="s">
        <v>451</v>
      </c>
      <c r="K92" s="94" t="s">
        <v>453</v>
      </c>
      <c r="L92" s="94" t="s">
        <v>99</v>
      </c>
      <c r="M92" s="94">
        <v>15</v>
      </c>
      <c r="N92" s="118"/>
      <c r="O92" s="118"/>
      <c r="P92" s="118"/>
      <c r="Q92" s="118"/>
      <c r="R92" s="118"/>
      <c r="S92" s="118"/>
      <c r="T92" s="141"/>
      <c r="U92" s="131"/>
      <c r="V92" s="151"/>
      <c r="W92" s="151"/>
      <c r="X92" s="151"/>
      <c r="Y92" s="151"/>
      <c r="Z92" s="151"/>
      <c r="AA92" s="151"/>
      <c r="AB92" s="151"/>
      <c r="AC92" s="118"/>
      <c r="AD92" s="141"/>
      <c r="AE92" s="151"/>
      <c r="AF92" s="151"/>
      <c r="AG92" s="139"/>
      <c r="AH92" s="137"/>
      <c r="AI92" s="137"/>
      <c r="AJ92" s="135"/>
    </row>
    <row r="93" spans="1:36" ht="52.2" customHeight="1" x14ac:dyDescent="0.3">
      <c r="A93" s="1"/>
      <c r="B93" s="132" t="s">
        <v>461</v>
      </c>
      <c r="C93" s="130" t="s">
        <v>462</v>
      </c>
      <c r="D93" s="130" t="s">
        <v>290</v>
      </c>
      <c r="E93" s="130" t="s">
        <v>291</v>
      </c>
      <c r="F93" s="130" t="s">
        <v>463</v>
      </c>
      <c r="G93" s="130" t="s">
        <v>454</v>
      </c>
      <c r="H93" s="130" t="s">
        <v>96</v>
      </c>
      <c r="I93" s="130" t="s">
        <v>96</v>
      </c>
      <c r="J93" s="95" t="s">
        <v>450</v>
      </c>
      <c r="K93" s="95" t="s">
        <v>452</v>
      </c>
      <c r="L93" s="95" t="s">
        <v>118</v>
      </c>
      <c r="M93" s="95">
        <v>70</v>
      </c>
      <c r="N93" s="143" t="s">
        <v>100</v>
      </c>
      <c r="O93" s="143" t="s">
        <v>128</v>
      </c>
      <c r="P93" s="143" t="s">
        <v>298</v>
      </c>
      <c r="Q93" s="143" t="s">
        <v>299</v>
      </c>
      <c r="R93" s="143" t="s">
        <v>104</v>
      </c>
      <c r="S93" s="143" t="s">
        <v>283</v>
      </c>
      <c r="T93" s="142">
        <f>U93</f>
        <v>3800000</v>
      </c>
      <c r="U93" s="142">
        <f>SUM(V93:AA94)</f>
        <v>3800000</v>
      </c>
      <c r="V93" s="140">
        <v>2400000</v>
      </c>
      <c r="W93" s="140">
        <v>0</v>
      </c>
      <c r="X93" s="140">
        <v>0</v>
      </c>
      <c r="Y93" s="140">
        <v>1400000</v>
      </c>
      <c r="Z93" s="140">
        <v>0</v>
      </c>
      <c r="AA93" s="140">
        <v>0</v>
      </c>
      <c r="AB93" s="140">
        <v>200000</v>
      </c>
      <c r="AC93" s="130" t="s">
        <v>107</v>
      </c>
      <c r="AD93" s="142">
        <f>U93</f>
        <v>3800000</v>
      </c>
      <c r="AE93" s="140">
        <v>0</v>
      </c>
      <c r="AF93" s="140">
        <v>0</v>
      </c>
      <c r="AG93" s="138"/>
      <c r="AH93" s="136" t="s">
        <v>456</v>
      </c>
      <c r="AI93" s="136" t="s">
        <v>484</v>
      </c>
      <c r="AJ93" s="134"/>
    </row>
    <row r="94" spans="1:36" ht="70.05" customHeight="1" thickBot="1" x14ac:dyDescent="0.35">
      <c r="A94" s="1"/>
      <c r="B94" s="133"/>
      <c r="C94" s="131"/>
      <c r="D94" s="131"/>
      <c r="E94" s="131"/>
      <c r="F94" s="131"/>
      <c r="G94" s="131"/>
      <c r="H94" s="131"/>
      <c r="I94" s="131"/>
      <c r="J94" s="94" t="s">
        <v>451</v>
      </c>
      <c r="K94" s="94" t="s">
        <v>453</v>
      </c>
      <c r="L94" s="94" t="s">
        <v>99</v>
      </c>
      <c r="M94" s="94">
        <v>70</v>
      </c>
      <c r="N94" s="118"/>
      <c r="O94" s="118"/>
      <c r="P94" s="118"/>
      <c r="Q94" s="118"/>
      <c r="R94" s="118"/>
      <c r="S94" s="118"/>
      <c r="T94" s="141"/>
      <c r="U94" s="131"/>
      <c r="V94" s="141"/>
      <c r="W94" s="141"/>
      <c r="X94" s="141"/>
      <c r="Y94" s="141"/>
      <c r="Z94" s="141"/>
      <c r="AA94" s="141"/>
      <c r="AB94" s="141"/>
      <c r="AC94" s="131"/>
      <c r="AD94" s="141"/>
      <c r="AE94" s="141"/>
      <c r="AF94" s="141"/>
      <c r="AG94" s="139"/>
      <c r="AH94" s="137"/>
      <c r="AI94" s="137"/>
      <c r="AJ94" s="135"/>
    </row>
    <row r="95" spans="1:36" ht="49.8" customHeight="1" x14ac:dyDescent="0.3">
      <c r="A95" s="1"/>
      <c r="B95" s="132" t="s">
        <v>464</v>
      </c>
      <c r="C95" s="130" t="s">
        <v>465</v>
      </c>
      <c r="D95" s="130" t="s">
        <v>290</v>
      </c>
      <c r="E95" s="130" t="s">
        <v>291</v>
      </c>
      <c r="F95" s="130" t="s">
        <v>466</v>
      </c>
      <c r="G95" s="130" t="s">
        <v>454</v>
      </c>
      <c r="H95" s="130" t="s">
        <v>96</v>
      </c>
      <c r="I95" s="130" t="s">
        <v>96</v>
      </c>
      <c r="J95" s="95" t="s">
        <v>450</v>
      </c>
      <c r="K95" s="95" t="s">
        <v>452</v>
      </c>
      <c r="L95" s="95" t="s">
        <v>118</v>
      </c>
      <c r="M95" s="95">
        <v>20</v>
      </c>
      <c r="N95" s="143" t="s">
        <v>100</v>
      </c>
      <c r="O95" s="143" t="s">
        <v>163</v>
      </c>
      <c r="P95" s="143" t="s">
        <v>298</v>
      </c>
      <c r="Q95" s="143" t="s">
        <v>299</v>
      </c>
      <c r="R95" s="143" t="s">
        <v>104</v>
      </c>
      <c r="S95" s="143" t="s">
        <v>283</v>
      </c>
      <c r="T95" s="142">
        <f>U95</f>
        <v>1900000</v>
      </c>
      <c r="U95" s="142">
        <f>SUM(V95:AA96)</f>
        <v>1900000</v>
      </c>
      <c r="V95" s="140">
        <v>1200000</v>
      </c>
      <c r="W95" s="140">
        <v>0</v>
      </c>
      <c r="X95" s="140">
        <v>0</v>
      </c>
      <c r="Y95" s="140">
        <v>700000</v>
      </c>
      <c r="Z95" s="140">
        <v>0</v>
      </c>
      <c r="AA95" s="140">
        <v>0</v>
      </c>
      <c r="AB95" s="140">
        <v>100000</v>
      </c>
      <c r="AC95" s="130" t="s">
        <v>107</v>
      </c>
      <c r="AD95" s="142">
        <f>U95</f>
        <v>1900000</v>
      </c>
      <c r="AE95" s="140">
        <v>0</v>
      </c>
      <c r="AF95" s="140">
        <v>0</v>
      </c>
      <c r="AG95" s="138"/>
      <c r="AH95" s="136" t="s">
        <v>456</v>
      </c>
      <c r="AI95" s="136" t="s">
        <v>484</v>
      </c>
      <c r="AJ95" s="134"/>
    </row>
    <row r="96" spans="1:36" ht="70.05" customHeight="1" thickBot="1" x14ac:dyDescent="0.35">
      <c r="A96" s="1"/>
      <c r="B96" s="133"/>
      <c r="C96" s="131"/>
      <c r="D96" s="131"/>
      <c r="E96" s="131"/>
      <c r="F96" s="131"/>
      <c r="G96" s="131"/>
      <c r="H96" s="131"/>
      <c r="I96" s="131"/>
      <c r="J96" s="94" t="s">
        <v>451</v>
      </c>
      <c r="K96" s="94" t="s">
        <v>453</v>
      </c>
      <c r="L96" s="94" t="s">
        <v>99</v>
      </c>
      <c r="M96" s="94">
        <v>20</v>
      </c>
      <c r="N96" s="118"/>
      <c r="O96" s="118"/>
      <c r="P96" s="118"/>
      <c r="Q96" s="118"/>
      <c r="R96" s="118"/>
      <c r="S96" s="118"/>
      <c r="T96" s="141"/>
      <c r="U96" s="131"/>
      <c r="V96" s="141"/>
      <c r="W96" s="141"/>
      <c r="X96" s="141"/>
      <c r="Y96" s="141"/>
      <c r="Z96" s="141"/>
      <c r="AA96" s="141"/>
      <c r="AB96" s="141"/>
      <c r="AC96" s="131"/>
      <c r="AD96" s="141"/>
      <c r="AE96" s="141"/>
      <c r="AF96" s="141"/>
      <c r="AG96" s="139"/>
      <c r="AH96" s="137"/>
      <c r="AI96" s="137"/>
      <c r="AJ96" s="135"/>
    </row>
    <row r="97" spans="1:36" ht="53.4" customHeight="1" x14ac:dyDescent="0.3">
      <c r="A97" s="1"/>
      <c r="B97" s="212" t="s">
        <v>485</v>
      </c>
      <c r="C97" s="201" t="s">
        <v>467</v>
      </c>
      <c r="D97" s="201" t="s">
        <v>290</v>
      </c>
      <c r="E97" s="201" t="s">
        <v>291</v>
      </c>
      <c r="F97" s="201" t="s">
        <v>468</v>
      </c>
      <c r="G97" s="201" t="s">
        <v>454</v>
      </c>
      <c r="H97" s="201" t="s">
        <v>96</v>
      </c>
      <c r="I97" s="201" t="s">
        <v>96</v>
      </c>
      <c r="J97" s="102" t="s">
        <v>450</v>
      </c>
      <c r="K97" s="102" t="s">
        <v>452</v>
      </c>
      <c r="L97" s="102" t="s">
        <v>118</v>
      </c>
      <c r="M97" s="102">
        <v>17</v>
      </c>
      <c r="N97" s="199" t="s">
        <v>100</v>
      </c>
      <c r="O97" s="199" t="s">
        <v>153</v>
      </c>
      <c r="P97" s="199" t="s">
        <v>298</v>
      </c>
      <c r="Q97" s="199" t="s">
        <v>299</v>
      </c>
      <c r="R97" s="199" t="s">
        <v>104</v>
      </c>
      <c r="S97" s="199" t="s">
        <v>283</v>
      </c>
      <c r="T97" s="257">
        <f>U97</f>
        <v>1583333.33</v>
      </c>
      <c r="U97" s="257">
        <f>SUM(V97:AA98)</f>
        <v>1583333.33</v>
      </c>
      <c r="V97" s="214">
        <v>1000000</v>
      </c>
      <c r="W97" s="214">
        <v>0</v>
      </c>
      <c r="X97" s="214">
        <v>0</v>
      </c>
      <c r="Y97" s="214">
        <v>583333.32999999996</v>
      </c>
      <c r="Z97" s="214">
        <v>0</v>
      </c>
      <c r="AA97" s="214">
        <v>0</v>
      </c>
      <c r="AB97" s="214">
        <v>83333.34</v>
      </c>
      <c r="AC97" s="201" t="s">
        <v>107</v>
      </c>
      <c r="AD97" s="257">
        <f>U97</f>
        <v>1583333.33</v>
      </c>
      <c r="AE97" s="214">
        <v>0</v>
      </c>
      <c r="AF97" s="214">
        <v>0</v>
      </c>
      <c r="AG97" s="259"/>
      <c r="AH97" s="208" t="s">
        <v>456</v>
      </c>
      <c r="AI97" s="208" t="s">
        <v>484</v>
      </c>
      <c r="AJ97" s="258"/>
    </row>
    <row r="98" spans="1:36" ht="70.05" customHeight="1" thickBot="1" x14ac:dyDescent="0.35">
      <c r="A98" s="1"/>
      <c r="B98" s="213"/>
      <c r="C98" s="202"/>
      <c r="D98" s="202"/>
      <c r="E98" s="202"/>
      <c r="F98" s="202"/>
      <c r="G98" s="202"/>
      <c r="H98" s="202"/>
      <c r="I98" s="202"/>
      <c r="J98" s="101" t="s">
        <v>451</v>
      </c>
      <c r="K98" s="101" t="s">
        <v>453</v>
      </c>
      <c r="L98" s="101" t="s">
        <v>99</v>
      </c>
      <c r="M98" s="101">
        <v>17</v>
      </c>
      <c r="N98" s="200"/>
      <c r="O98" s="200"/>
      <c r="P98" s="200"/>
      <c r="Q98" s="200"/>
      <c r="R98" s="200"/>
      <c r="S98" s="200"/>
      <c r="T98" s="215"/>
      <c r="U98" s="202"/>
      <c r="V98" s="215"/>
      <c r="W98" s="215"/>
      <c r="X98" s="215"/>
      <c r="Y98" s="215"/>
      <c r="Z98" s="215"/>
      <c r="AA98" s="215"/>
      <c r="AB98" s="215"/>
      <c r="AC98" s="202"/>
      <c r="AD98" s="215"/>
      <c r="AE98" s="215"/>
      <c r="AF98" s="215"/>
      <c r="AG98" s="260"/>
      <c r="AH98" s="209"/>
      <c r="AI98" s="209"/>
      <c r="AJ98" s="211"/>
    </row>
    <row r="99" spans="1:36" ht="70.05" customHeight="1" x14ac:dyDescent="0.3">
      <c r="A99" s="1"/>
      <c r="B99" s="132" t="s">
        <v>469</v>
      </c>
      <c r="C99" s="130" t="s">
        <v>470</v>
      </c>
      <c r="D99" s="130" t="s">
        <v>290</v>
      </c>
      <c r="E99" s="130" t="s">
        <v>291</v>
      </c>
      <c r="F99" s="130" t="s">
        <v>471</v>
      </c>
      <c r="G99" s="130" t="s">
        <v>454</v>
      </c>
      <c r="H99" s="130" t="s">
        <v>96</v>
      </c>
      <c r="I99" s="130" t="s">
        <v>96</v>
      </c>
      <c r="J99" s="95" t="s">
        <v>450</v>
      </c>
      <c r="K99" s="95" t="s">
        <v>452</v>
      </c>
      <c r="L99" s="95" t="s">
        <v>118</v>
      </c>
      <c r="M99" s="95">
        <v>18</v>
      </c>
      <c r="N99" s="143" t="s">
        <v>100</v>
      </c>
      <c r="O99" s="143" t="s">
        <v>179</v>
      </c>
      <c r="P99" s="143" t="s">
        <v>298</v>
      </c>
      <c r="Q99" s="143" t="s">
        <v>299</v>
      </c>
      <c r="R99" s="143" t="s">
        <v>104</v>
      </c>
      <c r="S99" s="143" t="s">
        <v>283</v>
      </c>
      <c r="T99" s="142">
        <f>U99</f>
        <v>1583333.33</v>
      </c>
      <c r="U99" s="142">
        <f>SUM(V99:AA100)</f>
        <v>1583333.33</v>
      </c>
      <c r="V99" s="140">
        <v>1000000</v>
      </c>
      <c r="W99" s="140">
        <v>0</v>
      </c>
      <c r="X99" s="140">
        <v>0</v>
      </c>
      <c r="Y99" s="140">
        <v>583333.32999999996</v>
      </c>
      <c r="Z99" s="140">
        <v>0</v>
      </c>
      <c r="AA99" s="140">
        <v>0</v>
      </c>
      <c r="AB99" s="140">
        <v>83333.34</v>
      </c>
      <c r="AC99" s="130" t="s">
        <v>107</v>
      </c>
      <c r="AD99" s="142">
        <f>U99</f>
        <v>1583333.33</v>
      </c>
      <c r="AE99" s="140">
        <v>0</v>
      </c>
      <c r="AF99" s="140">
        <v>0</v>
      </c>
      <c r="AG99" s="138"/>
      <c r="AH99" s="136" t="s">
        <v>456</v>
      </c>
      <c r="AI99" s="136" t="s">
        <v>484</v>
      </c>
      <c r="AJ99" s="134"/>
    </row>
    <row r="100" spans="1:36" ht="70.05" customHeight="1" thickBot="1" x14ac:dyDescent="0.35">
      <c r="A100" s="1"/>
      <c r="B100" s="133"/>
      <c r="C100" s="131"/>
      <c r="D100" s="131"/>
      <c r="E100" s="131"/>
      <c r="F100" s="131"/>
      <c r="G100" s="131"/>
      <c r="H100" s="131"/>
      <c r="I100" s="131"/>
      <c r="J100" s="94" t="s">
        <v>451</v>
      </c>
      <c r="K100" s="94" t="s">
        <v>453</v>
      </c>
      <c r="L100" s="94" t="s">
        <v>99</v>
      </c>
      <c r="M100" s="94">
        <v>18</v>
      </c>
      <c r="N100" s="118"/>
      <c r="O100" s="118"/>
      <c r="P100" s="118"/>
      <c r="Q100" s="118"/>
      <c r="R100" s="118"/>
      <c r="S100" s="118"/>
      <c r="T100" s="141"/>
      <c r="U100" s="131"/>
      <c r="V100" s="141"/>
      <c r="W100" s="141"/>
      <c r="X100" s="141"/>
      <c r="Y100" s="141"/>
      <c r="Z100" s="141"/>
      <c r="AA100" s="141"/>
      <c r="AB100" s="141"/>
      <c r="AC100" s="131"/>
      <c r="AD100" s="141"/>
      <c r="AE100" s="141"/>
      <c r="AF100" s="141"/>
      <c r="AG100" s="139"/>
      <c r="AH100" s="137"/>
      <c r="AI100" s="137"/>
      <c r="AJ100" s="135"/>
    </row>
    <row r="101" spans="1:36" ht="70.05" customHeight="1" x14ac:dyDescent="0.3">
      <c r="A101" s="1"/>
      <c r="B101" s="132" t="s">
        <v>472</v>
      </c>
      <c r="C101" s="130" t="s">
        <v>473</v>
      </c>
      <c r="D101" s="130" t="s">
        <v>290</v>
      </c>
      <c r="E101" s="130" t="s">
        <v>291</v>
      </c>
      <c r="F101" s="130" t="s">
        <v>474</v>
      </c>
      <c r="G101" s="130" t="s">
        <v>454</v>
      </c>
      <c r="H101" s="130" t="s">
        <v>96</v>
      </c>
      <c r="I101" s="130" t="s">
        <v>96</v>
      </c>
      <c r="J101" s="95" t="s">
        <v>450</v>
      </c>
      <c r="K101" s="95" t="s">
        <v>452</v>
      </c>
      <c r="L101" s="95" t="s">
        <v>118</v>
      </c>
      <c r="M101" s="95">
        <v>12</v>
      </c>
      <c r="N101" s="143" t="s">
        <v>100</v>
      </c>
      <c r="O101" s="143" t="s">
        <v>168</v>
      </c>
      <c r="P101" s="143" t="s">
        <v>298</v>
      </c>
      <c r="Q101" s="143" t="s">
        <v>299</v>
      </c>
      <c r="R101" s="143" t="s">
        <v>104</v>
      </c>
      <c r="S101" s="143" t="s">
        <v>283</v>
      </c>
      <c r="T101" s="142">
        <f>U101</f>
        <v>1324300</v>
      </c>
      <c r="U101" s="142">
        <f>SUM(V101:AA102)</f>
        <v>1324300</v>
      </c>
      <c r="V101" s="140">
        <v>836400</v>
      </c>
      <c r="W101" s="140">
        <v>0</v>
      </c>
      <c r="X101" s="140">
        <v>0</v>
      </c>
      <c r="Y101" s="140">
        <v>487900</v>
      </c>
      <c r="Z101" s="140">
        <v>0</v>
      </c>
      <c r="AA101" s="140">
        <v>0</v>
      </c>
      <c r="AB101" s="140">
        <v>69700</v>
      </c>
      <c r="AC101" s="130" t="s">
        <v>107</v>
      </c>
      <c r="AD101" s="142">
        <f>U101</f>
        <v>1324300</v>
      </c>
      <c r="AE101" s="140">
        <v>0</v>
      </c>
      <c r="AF101" s="140">
        <v>0</v>
      </c>
      <c r="AG101" s="138"/>
      <c r="AH101" s="136" t="s">
        <v>482</v>
      </c>
      <c r="AI101" s="136" t="s">
        <v>483</v>
      </c>
      <c r="AJ101" s="134"/>
    </row>
    <row r="102" spans="1:36" ht="70.05" customHeight="1" thickBot="1" x14ac:dyDescent="0.35">
      <c r="A102" s="1"/>
      <c r="B102" s="133"/>
      <c r="C102" s="131"/>
      <c r="D102" s="131"/>
      <c r="E102" s="131"/>
      <c r="F102" s="131"/>
      <c r="G102" s="131"/>
      <c r="H102" s="131"/>
      <c r="I102" s="131"/>
      <c r="J102" s="94" t="s">
        <v>451</v>
      </c>
      <c r="K102" s="94" t="s">
        <v>453</v>
      </c>
      <c r="L102" s="94" t="s">
        <v>99</v>
      </c>
      <c r="M102" s="94">
        <v>12</v>
      </c>
      <c r="N102" s="118"/>
      <c r="O102" s="118"/>
      <c r="P102" s="118"/>
      <c r="Q102" s="118"/>
      <c r="R102" s="118"/>
      <c r="S102" s="118"/>
      <c r="T102" s="141"/>
      <c r="U102" s="131"/>
      <c r="V102" s="141"/>
      <c r="W102" s="141"/>
      <c r="X102" s="141"/>
      <c r="Y102" s="141"/>
      <c r="Z102" s="141"/>
      <c r="AA102" s="141"/>
      <c r="AB102" s="141"/>
      <c r="AC102" s="131"/>
      <c r="AD102" s="141"/>
      <c r="AE102" s="141"/>
      <c r="AF102" s="141"/>
      <c r="AG102" s="139"/>
      <c r="AH102" s="137"/>
      <c r="AI102" s="137"/>
      <c r="AJ102" s="135"/>
    </row>
    <row r="103" spans="1:36" ht="70.05" customHeight="1" x14ac:dyDescent="0.3">
      <c r="A103" s="1"/>
      <c r="B103" s="132" t="s">
        <v>475</v>
      </c>
      <c r="C103" s="130" t="s">
        <v>476</v>
      </c>
      <c r="D103" s="130" t="s">
        <v>290</v>
      </c>
      <c r="E103" s="130" t="s">
        <v>291</v>
      </c>
      <c r="F103" s="130" t="s">
        <v>477</v>
      </c>
      <c r="G103" s="130" t="s">
        <v>454</v>
      </c>
      <c r="H103" s="130" t="s">
        <v>96</v>
      </c>
      <c r="I103" s="130" t="s">
        <v>96</v>
      </c>
      <c r="J103" s="95" t="s">
        <v>450</v>
      </c>
      <c r="K103" s="95" t="s">
        <v>452</v>
      </c>
      <c r="L103" s="95" t="s">
        <v>118</v>
      </c>
      <c r="M103" s="95">
        <v>262</v>
      </c>
      <c r="N103" s="143" t="s">
        <v>100</v>
      </c>
      <c r="O103" s="143" t="s">
        <v>101</v>
      </c>
      <c r="P103" s="143" t="s">
        <v>298</v>
      </c>
      <c r="Q103" s="143" t="s">
        <v>299</v>
      </c>
      <c r="R103" s="143" t="s">
        <v>104</v>
      </c>
      <c r="S103" s="143" t="s">
        <v>283</v>
      </c>
      <c r="T103" s="142">
        <f>U103</f>
        <v>13611320.939999999</v>
      </c>
      <c r="U103" s="142">
        <f>SUM(V103:AA104)</f>
        <v>13611320.939999999</v>
      </c>
      <c r="V103" s="140">
        <v>9607991.25</v>
      </c>
      <c r="W103" s="140">
        <v>0</v>
      </c>
      <c r="X103" s="140">
        <v>0</v>
      </c>
      <c r="Y103" s="140">
        <v>4003329.69</v>
      </c>
      <c r="Z103" s="140">
        <v>0</v>
      </c>
      <c r="AA103" s="140">
        <v>0</v>
      </c>
      <c r="AB103" s="140">
        <v>2401997.8199999998</v>
      </c>
      <c r="AC103" s="130" t="s">
        <v>107</v>
      </c>
      <c r="AD103" s="142">
        <f>U103</f>
        <v>13611320.939999999</v>
      </c>
      <c r="AE103" s="140">
        <v>0</v>
      </c>
      <c r="AF103" s="140">
        <v>0</v>
      </c>
      <c r="AG103" s="138"/>
      <c r="AH103" s="136" t="s">
        <v>437</v>
      </c>
      <c r="AI103" s="136" t="s">
        <v>481</v>
      </c>
      <c r="AJ103" s="134"/>
    </row>
    <row r="104" spans="1:36" ht="70.05" customHeight="1" thickBot="1" x14ac:dyDescent="0.35">
      <c r="A104" s="1"/>
      <c r="B104" s="133"/>
      <c r="C104" s="131"/>
      <c r="D104" s="131"/>
      <c r="E104" s="131"/>
      <c r="F104" s="131"/>
      <c r="G104" s="131"/>
      <c r="H104" s="131"/>
      <c r="I104" s="131"/>
      <c r="J104" s="94" t="s">
        <v>451</v>
      </c>
      <c r="K104" s="94" t="s">
        <v>453</v>
      </c>
      <c r="L104" s="94" t="s">
        <v>99</v>
      </c>
      <c r="M104" s="94">
        <v>262</v>
      </c>
      <c r="N104" s="118"/>
      <c r="O104" s="118"/>
      <c r="P104" s="118"/>
      <c r="Q104" s="118"/>
      <c r="R104" s="118"/>
      <c r="S104" s="118"/>
      <c r="T104" s="141"/>
      <c r="U104" s="131"/>
      <c r="V104" s="141"/>
      <c r="W104" s="141"/>
      <c r="X104" s="141"/>
      <c r="Y104" s="141"/>
      <c r="Z104" s="141"/>
      <c r="AA104" s="141"/>
      <c r="AB104" s="141"/>
      <c r="AC104" s="131"/>
      <c r="AD104" s="141"/>
      <c r="AE104" s="141"/>
      <c r="AF104" s="141"/>
      <c r="AG104" s="139"/>
      <c r="AH104" s="137"/>
      <c r="AI104" s="137"/>
      <c r="AJ104" s="135"/>
    </row>
    <row r="105" spans="1:36" ht="70.05" customHeight="1" x14ac:dyDescent="0.3">
      <c r="A105" s="1"/>
      <c r="B105" s="132" t="s">
        <v>478</v>
      </c>
      <c r="C105" s="130" t="s">
        <v>479</v>
      </c>
      <c r="D105" s="130" t="s">
        <v>290</v>
      </c>
      <c r="E105" s="130" t="s">
        <v>291</v>
      </c>
      <c r="F105" s="130" t="s">
        <v>480</v>
      </c>
      <c r="G105" s="130" t="s">
        <v>454</v>
      </c>
      <c r="H105" s="130" t="s">
        <v>96</v>
      </c>
      <c r="I105" s="130" t="s">
        <v>96</v>
      </c>
      <c r="J105" s="95" t="s">
        <v>450</v>
      </c>
      <c r="K105" s="95" t="s">
        <v>452</v>
      </c>
      <c r="L105" s="95" t="s">
        <v>118</v>
      </c>
      <c r="M105" s="95">
        <v>59</v>
      </c>
      <c r="N105" s="117" t="s">
        <v>100</v>
      </c>
      <c r="O105" s="117" t="s">
        <v>185</v>
      </c>
      <c r="P105" s="117" t="s">
        <v>298</v>
      </c>
      <c r="Q105" s="117" t="s">
        <v>299</v>
      </c>
      <c r="R105" s="117" t="s">
        <v>104</v>
      </c>
      <c r="S105" s="117" t="s">
        <v>283</v>
      </c>
      <c r="T105" s="142">
        <f>U105</f>
        <v>2850000</v>
      </c>
      <c r="U105" s="142">
        <f>SUM(V105:AA106)</f>
        <v>2850000</v>
      </c>
      <c r="V105" s="140">
        <v>1800000</v>
      </c>
      <c r="W105" s="140">
        <v>0</v>
      </c>
      <c r="X105" s="140">
        <v>0</v>
      </c>
      <c r="Y105" s="140">
        <v>1050000</v>
      </c>
      <c r="Z105" s="140">
        <v>0</v>
      </c>
      <c r="AA105" s="140">
        <v>0</v>
      </c>
      <c r="AB105" s="140">
        <v>150000</v>
      </c>
      <c r="AC105" s="130" t="s">
        <v>107</v>
      </c>
      <c r="AD105" s="142">
        <f>U105</f>
        <v>2850000</v>
      </c>
      <c r="AE105" s="140">
        <v>0</v>
      </c>
      <c r="AF105" s="140">
        <v>0</v>
      </c>
      <c r="AG105" s="138"/>
      <c r="AH105" s="136" t="s">
        <v>481</v>
      </c>
      <c r="AI105" s="136" t="s">
        <v>482</v>
      </c>
      <c r="AJ105" s="134"/>
    </row>
    <row r="106" spans="1:36" ht="70.05" customHeight="1" thickBot="1" x14ac:dyDescent="0.35">
      <c r="A106" s="1"/>
      <c r="B106" s="133"/>
      <c r="C106" s="131"/>
      <c r="D106" s="131"/>
      <c r="E106" s="131"/>
      <c r="F106" s="131"/>
      <c r="G106" s="131"/>
      <c r="H106" s="131"/>
      <c r="I106" s="131"/>
      <c r="J106" s="94" t="s">
        <v>451</v>
      </c>
      <c r="K106" s="94" t="s">
        <v>453</v>
      </c>
      <c r="L106" s="94" t="s">
        <v>99</v>
      </c>
      <c r="M106" s="94">
        <v>59</v>
      </c>
      <c r="N106" s="118"/>
      <c r="O106" s="118"/>
      <c r="P106" s="118"/>
      <c r="Q106" s="118"/>
      <c r="R106" s="118"/>
      <c r="S106" s="118"/>
      <c r="T106" s="141"/>
      <c r="U106" s="131"/>
      <c r="V106" s="141"/>
      <c r="W106" s="141"/>
      <c r="X106" s="141"/>
      <c r="Y106" s="141"/>
      <c r="Z106" s="141"/>
      <c r="AA106" s="141"/>
      <c r="AB106" s="141"/>
      <c r="AC106" s="131"/>
      <c r="AD106" s="141"/>
      <c r="AE106" s="141"/>
      <c r="AF106" s="141"/>
      <c r="AG106" s="139"/>
      <c r="AH106" s="137"/>
      <c r="AI106" s="137"/>
      <c r="AJ106" s="135"/>
    </row>
    <row r="108" spans="1:36" x14ac:dyDescent="0.3">
      <c r="B108" s="8" t="s">
        <v>23</v>
      </c>
      <c r="C108" s="9"/>
      <c r="D108" s="9"/>
      <c r="E108" s="1"/>
      <c r="F108" s="1"/>
    </row>
    <row r="109" spans="1:36" x14ac:dyDescent="0.3">
      <c r="B109" s="14" t="s">
        <v>73</v>
      </c>
      <c r="C109" s="14"/>
      <c r="D109" s="14"/>
      <c r="E109" s="14"/>
      <c r="F109" s="14"/>
    </row>
    <row r="110" spans="1:36" x14ac:dyDescent="0.3">
      <c r="B110" s="14" t="s">
        <v>74</v>
      </c>
      <c r="C110" s="14"/>
      <c r="D110" s="14"/>
      <c r="E110" s="14"/>
      <c r="F110" s="14"/>
    </row>
    <row r="111" spans="1:36" x14ac:dyDescent="0.3">
      <c r="B111" s="1"/>
      <c r="C111" s="1"/>
      <c r="D111" s="1"/>
      <c r="E111" s="1"/>
      <c r="F111" s="1"/>
    </row>
    <row r="112" spans="1:36" x14ac:dyDescent="0.3">
      <c r="B112" s="165" t="s">
        <v>420</v>
      </c>
      <c r="C112" s="165"/>
      <c r="D112" s="165"/>
      <c r="E112" s="165"/>
      <c r="F112" s="165"/>
      <c r="G112" s="165"/>
      <c r="H112" s="165"/>
      <c r="I112" s="165"/>
      <c r="J112" s="165"/>
      <c r="K112" s="165"/>
      <c r="L112" s="165"/>
      <c r="M112" s="165"/>
      <c r="N112" s="165"/>
      <c r="O112" s="165"/>
    </row>
    <row r="113" spans="2:17" x14ac:dyDescent="0.3">
      <c r="B113" s="168" t="s">
        <v>422</v>
      </c>
      <c r="C113" s="167"/>
      <c r="D113" s="167"/>
      <c r="E113" s="167"/>
      <c r="F113" s="167"/>
      <c r="G113" s="167"/>
      <c r="H113" s="167"/>
      <c r="I113" s="167"/>
      <c r="J113" s="167"/>
      <c r="K113" s="167"/>
      <c r="L113" s="167"/>
      <c r="M113" s="167"/>
      <c r="N113" s="167"/>
      <c r="O113" s="167"/>
    </row>
    <row r="114" spans="2:17" x14ac:dyDescent="0.3">
      <c r="B114" s="168" t="s">
        <v>438</v>
      </c>
      <c r="C114" s="167"/>
      <c r="D114" s="167"/>
      <c r="E114" s="167"/>
      <c r="F114" s="167"/>
      <c r="G114" s="167"/>
      <c r="H114" s="167"/>
      <c r="I114" s="167"/>
      <c r="J114" s="167"/>
      <c r="K114" s="167"/>
      <c r="L114" s="167"/>
      <c r="M114" s="167"/>
      <c r="N114" s="167"/>
      <c r="O114" s="167"/>
      <c r="P114" s="167"/>
      <c r="Q114" s="167"/>
    </row>
    <row r="115" spans="2:17" x14ac:dyDescent="0.3">
      <c r="B115" s="166" t="s">
        <v>441</v>
      </c>
      <c r="C115" s="167"/>
      <c r="D115" s="167"/>
      <c r="E115" s="167"/>
      <c r="F115" s="167"/>
      <c r="G115" s="167"/>
      <c r="H115" s="167"/>
      <c r="I115" s="167"/>
      <c r="J115" s="167"/>
      <c r="K115" s="167"/>
      <c r="L115" s="167"/>
      <c r="M115" s="167"/>
      <c r="N115" s="167"/>
      <c r="O115" s="167"/>
      <c r="P115" s="167"/>
    </row>
    <row r="116" spans="2:17" x14ac:dyDescent="0.3">
      <c r="B116" s="164" t="s">
        <v>445</v>
      </c>
      <c r="C116" s="165"/>
      <c r="D116" s="165"/>
      <c r="E116" s="165"/>
      <c r="F116" s="165"/>
      <c r="G116" s="165"/>
      <c r="H116" s="165"/>
      <c r="I116" s="165"/>
      <c r="J116" s="165"/>
      <c r="K116" s="165"/>
      <c r="L116" s="165"/>
      <c r="M116" s="165"/>
      <c r="N116" s="165"/>
      <c r="O116" s="165"/>
      <c r="P116" s="165"/>
    </row>
    <row r="117" spans="2:17" x14ac:dyDescent="0.3">
      <c r="B117" s="435" t="s">
        <v>486</v>
      </c>
      <c r="C117" s="436"/>
      <c r="D117" s="436"/>
      <c r="E117" s="436"/>
      <c r="F117" s="436"/>
      <c r="G117" s="436"/>
      <c r="H117" s="436"/>
      <c r="I117" s="436"/>
      <c r="J117" s="436"/>
      <c r="K117" s="436"/>
      <c r="L117" s="436"/>
      <c r="M117" s="436"/>
      <c r="N117" s="436"/>
      <c r="O117" s="436"/>
    </row>
  </sheetData>
  <autoFilter ref="A5:AK72" xr:uid="{00000000-0009-0000-0000-000004000000}"/>
  <mergeCells count="1501">
    <mergeCell ref="AI105:AI106"/>
    <mergeCell ref="AH105:AH106"/>
    <mergeCell ref="AG105:AG106"/>
    <mergeCell ref="AF105:AF106"/>
    <mergeCell ref="AE105:AE106"/>
    <mergeCell ref="AJ105:AJ106"/>
    <mergeCell ref="AJ103:AJ104"/>
    <mergeCell ref="AI103:AI104"/>
    <mergeCell ref="AH103:AH104"/>
    <mergeCell ref="AG103:AG104"/>
    <mergeCell ref="AF103:AF104"/>
    <mergeCell ref="AE103:AE104"/>
    <mergeCell ref="AD103:AD104"/>
    <mergeCell ref="I105:I106"/>
    <mergeCell ref="H105:H106"/>
    <mergeCell ref="G105:G106"/>
    <mergeCell ref="E105:E106"/>
    <mergeCell ref="D105:D106"/>
    <mergeCell ref="C105:C106"/>
    <mergeCell ref="B105:B106"/>
    <mergeCell ref="F105:F106"/>
    <mergeCell ref="R105:R106"/>
    <mergeCell ref="Q105:Q106"/>
    <mergeCell ref="P105:P106"/>
    <mergeCell ref="O105:O106"/>
    <mergeCell ref="N105:N106"/>
    <mergeCell ref="X105:X106"/>
    <mergeCell ref="V105:V106"/>
    <mergeCell ref="U105:U106"/>
    <mergeCell ref="T105:T106"/>
    <mergeCell ref="S105:S106"/>
    <mergeCell ref="W105:W106"/>
    <mergeCell ref="AD105:AD106"/>
    <mergeCell ref="AC105:AC106"/>
    <mergeCell ref="AB105:AB106"/>
    <mergeCell ref="AA105:AA106"/>
    <mergeCell ref="Z105:Z106"/>
    <mergeCell ref="Y105:Y106"/>
    <mergeCell ref="AH101:AH102"/>
    <mergeCell ref="AG101:AG102"/>
    <mergeCell ref="AF101:AF102"/>
    <mergeCell ref="AE101:AE102"/>
    <mergeCell ref="AD101:AD102"/>
    <mergeCell ref="Y101:Y102"/>
    <mergeCell ref="AJ101:AJ102"/>
    <mergeCell ref="AI101:AI102"/>
    <mergeCell ref="F103:F104"/>
    <mergeCell ref="E103:E104"/>
    <mergeCell ref="D103:D104"/>
    <mergeCell ref="C103:C104"/>
    <mergeCell ref="B103:B104"/>
    <mergeCell ref="I103:I104"/>
    <mergeCell ref="H103:H104"/>
    <mergeCell ref="G103:G104"/>
    <mergeCell ref="R103:R104"/>
    <mergeCell ref="Q103:Q104"/>
    <mergeCell ref="P103:P104"/>
    <mergeCell ref="O103:O104"/>
    <mergeCell ref="N103:N104"/>
    <mergeCell ref="AC103:AC104"/>
    <mergeCell ref="AB103:AB104"/>
    <mergeCell ref="AA103:AA104"/>
    <mergeCell ref="Z103:Z104"/>
    <mergeCell ref="Y103:Y104"/>
    <mergeCell ref="X103:X104"/>
    <mergeCell ref="W103:W104"/>
    <mergeCell ref="V103:V104"/>
    <mergeCell ref="U103:U104"/>
    <mergeCell ref="T103:T104"/>
    <mergeCell ref="S103:S104"/>
    <mergeCell ref="Q101:Q102"/>
    <mergeCell ref="P101:P102"/>
    <mergeCell ref="O101:O102"/>
    <mergeCell ref="N101:N102"/>
    <mergeCell ref="I101:I102"/>
    <mergeCell ref="H101:H102"/>
    <mergeCell ref="G101:G102"/>
    <mergeCell ref="F101:F102"/>
    <mergeCell ref="E101:E102"/>
    <mergeCell ref="D101:D102"/>
    <mergeCell ref="C101:C102"/>
    <mergeCell ref="B101:B102"/>
    <mergeCell ref="AC101:AC102"/>
    <mergeCell ref="AB101:AB102"/>
    <mergeCell ref="AA101:AA102"/>
    <mergeCell ref="Z101:Z102"/>
    <mergeCell ref="X101:X102"/>
    <mergeCell ref="W101:W102"/>
    <mergeCell ref="V101:V102"/>
    <mergeCell ref="U101:U102"/>
    <mergeCell ref="T101:T102"/>
    <mergeCell ref="S101:S102"/>
    <mergeCell ref="R101:R102"/>
    <mergeCell ref="C99:C100"/>
    <mergeCell ref="B99:B100"/>
    <mergeCell ref="R99:R100"/>
    <mergeCell ref="Q99:Q100"/>
    <mergeCell ref="P99:P100"/>
    <mergeCell ref="O99:O100"/>
    <mergeCell ref="AI99:AI100"/>
    <mergeCell ref="AH99:AH100"/>
    <mergeCell ref="AG99:AG100"/>
    <mergeCell ref="AF99:AF100"/>
    <mergeCell ref="AE99:AE100"/>
    <mergeCell ref="AD99:AD100"/>
    <mergeCell ref="AC99:AC100"/>
    <mergeCell ref="AB99:AB100"/>
    <mergeCell ref="AA99:AA100"/>
    <mergeCell ref="Z99:Z100"/>
    <mergeCell ref="Y99:Y100"/>
    <mergeCell ref="X99:X100"/>
    <mergeCell ref="W99:W100"/>
    <mergeCell ref="V99:V100"/>
    <mergeCell ref="U99:U100"/>
    <mergeCell ref="T99:T100"/>
    <mergeCell ref="S99:S100"/>
    <mergeCell ref="AJ97:AJ98"/>
    <mergeCell ref="AI97:AI98"/>
    <mergeCell ref="AH97:AH98"/>
    <mergeCell ref="AG97:AG98"/>
    <mergeCell ref="AF97:AF98"/>
    <mergeCell ref="AE97:AE98"/>
    <mergeCell ref="AD97:AD98"/>
    <mergeCell ref="AC97:AC98"/>
    <mergeCell ref="AB97:AB98"/>
    <mergeCell ref="AA97:AA98"/>
    <mergeCell ref="N99:N100"/>
    <mergeCell ref="I99:I100"/>
    <mergeCell ref="H99:H100"/>
    <mergeCell ref="G99:G100"/>
    <mergeCell ref="F99:F100"/>
    <mergeCell ref="E99:E100"/>
    <mergeCell ref="D99:D100"/>
    <mergeCell ref="AJ99:AJ100"/>
    <mergeCell ref="R97:R98"/>
    <mergeCell ref="Q97:Q98"/>
    <mergeCell ref="P97:P98"/>
    <mergeCell ref="O97:O98"/>
    <mergeCell ref="N97:N98"/>
    <mergeCell ref="I97:I98"/>
    <mergeCell ref="H97:H98"/>
    <mergeCell ref="G97:G98"/>
    <mergeCell ref="F97:F98"/>
    <mergeCell ref="E97:E98"/>
    <mergeCell ref="D97:D98"/>
    <mergeCell ref="C97:C98"/>
    <mergeCell ref="B97:B98"/>
    <mergeCell ref="Z97:Z98"/>
    <mergeCell ref="Y97:Y98"/>
    <mergeCell ref="X97:X98"/>
    <mergeCell ref="W97:W98"/>
    <mergeCell ref="V97:V98"/>
    <mergeCell ref="U97:U98"/>
    <mergeCell ref="T97:T98"/>
    <mergeCell ref="S97:S98"/>
    <mergeCell ref="I95:I96"/>
    <mergeCell ref="H95:H96"/>
    <mergeCell ref="G95:G96"/>
    <mergeCell ref="F95:F96"/>
    <mergeCell ref="E95:E96"/>
    <mergeCell ref="D95:D96"/>
    <mergeCell ref="C95:C96"/>
    <mergeCell ref="B95:B96"/>
    <mergeCell ref="S95:S96"/>
    <mergeCell ref="R95:R96"/>
    <mergeCell ref="Q95:Q96"/>
    <mergeCell ref="P95:P96"/>
    <mergeCell ref="O95:O96"/>
    <mergeCell ref="N95:N96"/>
    <mergeCell ref="AJ95:AJ96"/>
    <mergeCell ref="AI95:AI96"/>
    <mergeCell ref="AH95:AH96"/>
    <mergeCell ref="AG95:AG96"/>
    <mergeCell ref="AF95:AF96"/>
    <mergeCell ref="AE95:AE96"/>
    <mergeCell ref="AD95:AD96"/>
    <mergeCell ref="AC95:AC96"/>
    <mergeCell ref="AB95:AB96"/>
    <mergeCell ref="AA95:AA96"/>
    <mergeCell ref="Z95:Z96"/>
    <mergeCell ref="Y95:Y96"/>
    <mergeCell ref="X95:X96"/>
    <mergeCell ref="W95:W96"/>
    <mergeCell ref="V95:V96"/>
    <mergeCell ref="U95:U96"/>
    <mergeCell ref="T95:T96"/>
    <mergeCell ref="M51:M52"/>
    <mergeCell ref="R50:R52"/>
    <mergeCell ref="Q50:Q52"/>
    <mergeCell ref="P50:P52"/>
    <mergeCell ref="O50:O52"/>
    <mergeCell ref="N50:N52"/>
    <mergeCell ref="S50:S52"/>
    <mergeCell ref="Y50:Y52"/>
    <mergeCell ref="X50:X52"/>
    <mergeCell ref="W50:W52"/>
    <mergeCell ref="V50:V52"/>
    <mergeCell ref="U50:U52"/>
    <mergeCell ref="E44:E45"/>
    <mergeCell ref="D44:D45"/>
    <mergeCell ref="C44:C45"/>
    <mergeCell ref="B44:B45"/>
    <mergeCell ref="G44:G45"/>
    <mergeCell ref="F44:F45"/>
    <mergeCell ref="O48:O49"/>
    <mergeCell ref="N48:N49"/>
    <mergeCell ref="S46:S47"/>
    <mergeCell ref="R46:R47"/>
    <mergeCell ref="Q46:Q47"/>
    <mergeCell ref="P46:P47"/>
    <mergeCell ref="O46:O47"/>
    <mergeCell ref="N46:N47"/>
    <mergeCell ref="G46:G49"/>
    <mergeCell ref="F48:F49"/>
    <mergeCell ref="F46:F47"/>
    <mergeCell ref="E46:E49"/>
    <mergeCell ref="D46:D49"/>
    <mergeCell ref="C46:C49"/>
    <mergeCell ref="AJ79:AJ80"/>
    <mergeCell ref="AI79:AI80"/>
    <mergeCell ref="AH79:AH80"/>
    <mergeCell ref="AG79:AG80"/>
    <mergeCell ref="AF79:AF80"/>
    <mergeCell ref="AE79:AE80"/>
    <mergeCell ref="AD79:AD80"/>
    <mergeCell ref="AC79:AC80"/>
    <mergeCell ref="I79:I80"/>
    <mergeCell ref="H79:H80"/>
    <mergeCell ref="G79:G80"/>
    <mergeCell ref="F79:F80"/>
    <mergeCell ref="E79:E80"/>
    <mergeCell ref="D79:D80"/>
    <mergeCell ref="C79:C80"/>
    <mergeCell ref="B79:B80"/>
    <mergeCell ref="Q79:Q80"/>
    <mergeCell ref="P79:P80"/>
    <mergeCell ref="O79:O80"/>
    <mergeCell ref="N79:N80"/>
    <mergeCell ref="AB79:AB80"/>
    <mergeCell ref="AA79:AA80"/>
    <mergeCell ref="Z79:Z80"/>
    <mergeCell ref="Y79:Y80"/>
    <mergeCell ref="X79:X80"/>
    <mergeCell ref="W79:W80"/>
    <mergeCell ref="V79:V80"/>
    <mergeCell ref="U79:U80"/>
    <mergeCell ref="T79:T80"/>
    <mergeCell ref="S79:S80"/>
    <mergeCell ref="R79:R80"/>
    <mergeCell ref="AK8:AK9"/>
    <mergeCell ref="AK10:AK11"/>
    <mergeCell ref="AJ14:AJ15"/>
    <mergeCell ref="B8:B11"/>
    <mergeCell ref="C8:C11"/>
    <mergeCell ref="D8:D11"/>
    <mergeCell ref="E8:E11"/>
    <mergeCell ref="G8:G11"/>
    <mergeCell ref="T8:T11"/>
    <mergeCell ref="AJ8:AJ11"/>
    <mergeCell ref="AI8:AI11"/>
    <mergeCell ref="AH8:AH11"/>
    <mergeCell ref="F8:F9"/>
    <mergeCell ref="F10:F11"/>
    <mergeCell ref="AE10:AE11"/>
    <mergeCell ref="AF10:AF11"/>
    <mergeCell ref="AG10:AG11"/>
    <mergeCell ref="Z10:Z11"/>
    <mergeCell ref="AA10:AA11"/>
    <mergeCell ref="AB10:AB11"/>
    <mergeCell ref="AC10:AC11"/>
    <mergeCell ref="AD10:AD11"/>
    <mergeCell ref="X10:X11"/>
    <mergeCell ref="B14:B15"/>
    <mergeCell ref="C14:C15"/>
    <mergeCell ref="D14:D15"/>
    <mergeCell ref="E14:E15"/>
    <mergeCell ref="F14:F15"/>
    <mergeCell ref="G14:G15"/>
    <mergeCell ref="H14:H15"/>
    <mergeCell ref="I14:I15"/>
    <mergeCell ref="N14:N15"/>
    <mergeCell ref="O14:O15"/>
    <mergeCell ref="P14:P15"/>
    <mergeCell ref="Q14:Q15"/>
    <mergeCell ref="R14:R15"/>
    <mergeCell ref="S14:S15"/>
    <mergeCell ref="T14:T15"/>
    <mergeCell ref="U14:U15"/>
    <mergeCell ref="V14:V15"/>
    <mergeCell ref="X14:X15"/>
    <mergeCell ref="S12:S13"/>
    <mergeCell ref="T12:T13"/>
    <mergeCell ref="U12:U13"/>
    <mergeCell ref="X12:X13"/>
    <mergeCell ref="V12:V13"/>
    <mergeCell ref="Y14:Y15"/>
    <mergeCell ref="W14:W15"/>
    <mergeCell ref="Z14:Z15"/>
    <mergeCell ref="AA14:AA15"/>
    <mergeCell ref="AI12:AI13"/>
    <mergeCell ref="AJ12:AJ13"/>
    <mergeCell ref="AD12:AD13"/>
    <mergeCell ref="AE12:AE13"/>
    <mergeCell ref="AF12:AF13"/>
    <mergeCell ref="AB12:AB13"/>
    <mergeCell ref="AC12:AC13"/>
    <mergeCell ref="AG12:AG13"/>
    <mergeCell ref="AH12:AH13"/>
    <mergeCell ref="Y12:Y13"/>
    <mergeCell ref="Z12:Z13"/>
    <mergeCell ref="AA12:AA13"/>
    <mergeCell ref="AB14:AB15"/>
    <mergeCell ref="AC14:AC15"/>
    <mergeCell ref="AD14:AD15"/>
    <mergeCell ref="AE14:AE15"/>
    <mergeCell ref="AF14:AF15"/>
    <mergeCell ref="AG14:AG15"/>
    <mergeCell ref="AH14:AH15"/>
    <mergeCell ref="AI14:AI15"/>
    <mergeCell ref="B12:B13"/>
    <mergeCell ref="C12:C13"/>
    <mergeCell ref="D12:D13"/>
    <mergeCell ref="E12:E13"/>
    <mergeCell ref="F12:F13"/>
    <mergeCell ref="G12:G13"/>
    <mergeCell ref="H12:H13"/>
    <mergeCell ref="I12:I13"/>
    <mergeCell ref="N12:N13"/>
    <mergeCell ref="O12:O13"/>
    <mergeCell ref="P12:P13"/>
    <mergeCell ref="Q12:Q13"/>
    <mergeCell ref="R12:R13"/>
    <mergeCell ref="W10:W11"/>
    <mergeCell ref="U10:U11"/>
    <mergeCell ref="S10:S11"/>
    <mergeCell ref="Q10:Q11"/>
    <mergeCell ref="R10:R11"/>
    <mergeCell ref="N10:N11"/>
    <mergeCell ref="O10:O11"/>
    <mergeCell ref="P10:P11"/>
    <mergeCell ref="H10:H11"/>
    <mergeCell ref="I10:I11"/>
    <mergeCell ref="U8:U9"/>
    <mergeCell ref="V8:V9"/>
    <mergeCell ref="W8:W9"/>
    <mergeCell ref="N8:N9"/>
    <mergeCell ref="AB8:AB9"/>
    <mergeCell ref="AC8:AC9"/>
    <mergeCell ref="H8:H9"/>
    <mergeCell ref="I8:I9"/>
    <mergeCell ref="O8:O9"/>
    <mergeCell ref="X8:X9"/>
    <mergeCell ref="Y8:Y9"/>
    <mergeCell ref="AD8:AD9"/>
    <mergeCell ref="AF8:AF9"/>
    <mergeCell ref="Z8:Z9"/>
    <mergeCell ref="AA8:AA9"/>
    <mergeCell ref="V10:V11"/>
    <mergeCell ref="W12:W13"/>
    <mergeCell ref="Y10:Y11"/>
    <mergeCell ref="B1:AI1"/>
    <mergeCell ref="B3:B4"/>
    <mergeCell ref="C3:C4"/>
    <mergeCell ref="D3:D4"/>
    <mergeCell ref="E3:E4"/>
    <mergeCell ref="F3:F4"/>
    <mergeCell ref="G3:G4"/>
    <mergeCell ref="H3:H4"/>
    <mergeCell ref="I3:I4"/>
    <mergeCell ref="J3:M3"/>
    <mergeCell ref="AG3:AG4"/>
    <mergeCell ref="AH3:AH4"/>
    <mergeCell ref="AI3:AI4"/>
    <mergeCell ref="B6:B7"/>
    <mergeCell ref="C6:C7"/>
    <mergeCell ref="D6:D7"/>
    <mergeCell ref="E6:E7"/>
    <mergeCell ref="F6:F7"/>
    <mergeCell ref="G6:G7"/>
    <mergeCell ref="H6:H7"/>
    <mergeCell ref="I6:I7"/>
    <mergeCell ref="AE6:AE7"/>
    <mergeCell ref="Z6:Z7"/>
    <mergeCell ref="AA6:AA7"/>
    <mergeCell ref="AB6:AB7"/>
    <mergeCell ref="AC6:AC7"/>
    <mergeCell ref="AD6:AD7"/>
    <mergeCell ref="U6:U7"/>
    <mergeCell ref="V6:V7"/>
    <mergeCell ref="W6:W7"/>
    <mergeCell ref="X6:X7"/>
    <mergeCell ref="Y6:Y7"/>
    <mergeCell ref="D20:D21"/>
    <mergeCell ref="AJ3:AJ4"/>
    <mergeCell ref="T3:T4"/>
    <mergeCell ref="U3:U4"/>
    <mergeCell ref="V3:AA3"/>
    <mergeCell ref="AB3:AB4"/>
    <mergeCell ref="AC3:AC4"/>
    <mergeCell ref="AD3:AF3"/>
    <mergeCell ref="AJ6:AJ7"/>
    <mergeCell ref="AF6:AF7"/>
    <mergeCell ref="AG6:AG7"/>
    <mergeCell ref="AH6:AH7"/>
    <mergeCell ref="AI6:AI7"/>
    <mergeCell ref="N3:N4"/>
    <mergeCell ref="O3:O4"/>
    <mergeCell ref="P3:P4"/>
    <mergeCell ref="Q3:Q4"/>
    <mergeCell ref="R3:R4"/>
    <mergeCell ref="S3:S4"/>
    <mergeCell ref="P6:P7"/>
    <mergeCell ref="Q6:Q7"/>
    <mergeCell ref="R6:R7"/>
    <mergeCell ref="S6:S7"/>
    <mergeCell ref="T6:T7"/>
    <mergeCell ref="N6:N7"/>
    <mergeCell ref="O6:O7"/>
    <mergeCell ref="AG8:AG9"/>
    <mergeCell ref="AE8:AE9"/>
    <mergeCell ref="P8:P9"/>
    <mergeCell ref="Q8:Q9"/>
    <mergeCell ref="R8:R9"/>
    <mergeCell ref="S8:S9"/>
    <mergeCell ref="N20:N21"/>
    <mergeCell ref="H20:H21"/>
    <mergeCell ref="G20:G21"/>
    <mergeCell ref="E20:E21"/>
    <mergeCell ref="F20:F21"/>
    <mergeCell ref="AB16:AB17"/>
    <mergeCell ref="AA16:AA17"/>
    <mergeCell ref="Z16:Z17"/>
    <mergeCell ref="Y16:Y17"/>
    <mergeCell ref="X16:X17"/>
    <mergeCell ref="W16:W17"/>
    <mergeCell ref="V16:V17"/>
    <mergeCell ref="U16:U17"/>
    <mergeCell ref="S16:S17"/>
    <mergeCell ref="R16:R17"/>
    <mergeCell ref="Q16:Q17"/>
    <mergeCell ref="P16:P17"/>
    <mergeCell ref="O16:O17"/>
    <mergeCell ref="N16:N17"/>
    <mergeCell ref="I16:I17"/>
    <mergeCell ref="H16:H17"/>
    <mergeCell ref="G16:G17"/>
    <mergeCell ref="F16:F17"/>
    <mergeCell ref="V20:V21"/>
    <mergeCell ref="U20:U21"/>
    <mergeCell ref="R20:R21"/>
    <mergeCell ref="F22:F23"/>
    <mergeCell ref="E22:E23"/>
    <mergeCell ref="AF22:AF23"/>
    <mergeCell ref="AE22:AE23"/>
    <mergeCell ref="AD22:AD23"/>
    <mergeCell ref="AJ22:AJ23"/>
    <mergeCell ref="AI22:AI23"/>
    <mergeCell ref="AH22:AH23"/>
    <mergeCell ref="AG22:AG23"/>
    <mergeCell ref="AG16:AG17"/>
    <mergeCell ref="AF16:AF17"/>
    <mergeCell ref="AE16:AE17"/>
    <mergeCell ref="AD16:AD17"/>
    <mergeCell ref="AC16:AC17"/>
    <mergeCell ref="I20:I21"/>
    <mergeCell ref="AI20:AI21"/>
    <mergeCell ref="AH20:AH21"/>
    <mergeCell ref="AG20:AG21"/>
    <mergeCell ref="AF20:AF21"/>
    <mergeCell ref="AE20:AE21"/>
    <mergeCell ref="AD20:AD21"/>
    <mergeCell ref="AC20:AC21"/>
    <mergeCell ref="AB20:AB21"/>
    <mergeCell ref="T20:T21"/>
    <mergeCell ref="AJ20:AJ21"/>
    <mergeCell ref="AA20:AA21"/>
    <mergeCell ref="Z20:Z21"/>
    <mergeCell ref="Y20:Y21"/>
    <mergeCell ref="X20:X21"/>
    <mergeCell ref="W20:W21"/>
    <mergeCell ref="S20:S21"/>
    <mergeCell ref="O20:O21"/>
    <mergeCell ref="AC22:AC23"/>
    <mergeCell ref="AB22:AB23"/>
    <mergeCell ref="AA22:AA23"/>
    <mergeCell ref="Z22:Z23"/>
    <mergeCell ref="Y22:Y23"/>
    <mergeCell ref="X22:X23"/>
    <mergeCell ref="W22:W23"/>
    <mergeCell ref="V22:V23"/>
    <mergeCell ref="U22:U23"/>
    <mergeCell ref="T22:T23"/>
    <mergeCell ref="S22:S23"/>
    <mergeCell ref="R22:R23"/>
    <mergeCell ref="Q22:Q23"/>
    <mergeCell ref="P22:P23"/>
    <mergeCell ref="O22:O23"/>
    <mergeCell ref="N22:N23"/>
    <mergeCell ref="I22:I23"/>
    <mergeCell ref="C20:C21"/>
    <mergeCell ref="B20:B21"/>
    <mergeCell ref="Q20:Q21"/>
    <mergeCell ref="P20:P21"/>
    <mergeCell ref="S26:S27"/>
    <mergeCell ref="R26:R27"/>
    <mergeCell ref="Q26:Q27"/>
    <mergeCell ref="P26:P27"/>
    <mergeCell ref="O26:O27"/>
    <mergeCell ref="N26:N27"/>
    <mergeCell ref="S24:S25"/>
    <mergeCell ref="R24:R25"/>
    <mergeCell ref="Q24:Q25"/>
    <mergeCell ref="P24:P25"/>
    <mergeCell ref="O24:O25"/>
    <mergeCell ref="N24:N25"/>
    <mergeCell ref="D24:D27"/>
    <mergeCell ref="C24:C27"/>
    <mergeCell ref="B24:B27"/>
    <mergeCell ref="F26:F27"/>
    <mergeCell ref="F24:F25"/>
    <mergeCell ref="I26:I27"/>
    <mergeCell ref="H26:H27"/>
    <mergeCell ref="I24:I25"/>
    <mergeCell ref="H24:H25"/>
    <mergeCell ref="G24:G27"/>
    <mergeCell ref="E24:E27"/>
    <mergeCell ref="D22:D23"/>
    <mergeCell ref="C22:C23"/>
    <mergeCell ref="B22:B23"/>
    <mergeCell ref="H22:H23"/>
    <mergeCell ref="G22:G23"/>
    <mergeCell ref="U24:U25"/>
    <mergeCell ref="Z24:Z25"/>
    <mergeCell ref="AG24:AG25"/>
    <mergeCell ref="AF24:AF25"/>
    <mergeCell ref="AE24:AE25"/>
    <mergeCell ref="AD24:AD25"/>
    <mergeCell ref="AC24:AC25"/>
    <mergeCell ref="AB24:AB25"/>
    <mergeCell ref="AG26:AG27"/>
    <mergeCell ref="AF26:AF27"/>
    <mergeCell ref="AE26:AE27"/>
    <mergeCell ref="AD26:AD27"/>
    <mergeCell ref="AC26:AC27"/>
    <mergeCell ref="AB26:AB27"/>
    <mergeCell ref="AA26:AA27"/>
    <mergeCell ref="Z26:Z27"/>
    <mergeCell ref="Y26:Y27"/>
    <mergeCell ref="X26:X27"/>
    <mergeCell ref="O28:O29"/>
    <mergeCell ref="N28:N29"/>
    <mergeCell ref="W26:W27"/>
    <mergeCell ref="V26:V27"/>
    <mergeCell ref="U26:U27"/>
    <mergeCell ref="AJ24:AJ27"/>
    <mergeCell ref="AI24:AI27"/>
    <mergeCell ref="AH24:AH27"/>
    <mergeCell ref="I28:I29"/>
    <mergeCell ref="H28:H29"/>
    <mergeCell ref="G28:G29"/>
    <mergeCell ref="AD28:AD29"/>
    <mergeCell ref="AC28:AC29"/>
    <mergeCell ref="AB28:AB29"/>
    <mergeCell ref="AA28:AA29"/>
    <mergeCell ref="Z28:Z29"/>
    <mergeCell ref="Y28:Y29"/>
    <mergeCell ref="X28:X29"/>
    <mergeCell ref="W28:W29"/>
    <mergeCell ref="V28:V29"/>
    <mergeCell ref="U28:U29"/>
    <mergeCell ref="T28:T29"/>
    <mergeCell ref="S28:S29"/>
    <mergeCell ref="R28:R29"/>
    <mergeCell ref="AJ28:AJ29"/>
    <mergeCell ref="AI28:AI29"/>
    <mergeCell ref="T24:T27"/>
    <mergeCell ref="AA24:AA25"/>
    <mergeCell ref="Y24:Y25"/>
    <mergeCell ref="X24:X25"/>
    <mergeCell ref="W24:W25"/>
    <mergeCell ref="V24:V25"/>
    <mergeCell ref="AA32:AA33"/>
    <mergeCell ref="AH28:AH29"/>
    <mergeCell ref="AG28:AG29"/>
    <mergeCell ref="AF28:AF29"/>
    <mergeCell ref="AE28:AE29"/>
    <mergeCell ref="E30:E33"/>
    <mergeCell ref="D30:D33"/>
    <mergeCell ref="C30:C33"/>
    <mergeCell ref="B30:B33"/>
    <mergeCell ref="F32:F33"/>
    <mergeCell ref="F30:F31"/>
    <mergeCell ref="G30:G33"/>
    <mergeCell ref="I32:I33"/>
    <mergeCell ref="H32:H33"/>
    <mergeCell ref="I30:I31"/>
    <mergeCell ref="H30:H31"/>
    <mergeCell ref="S32:S33"/>
    <mergeCell ref="R32:R33"/>
    <mergeCell ref="Q32:Q33"/>
    <mergeCell ref="P32:P33"/>
    <mergeCell ref="O32:O33"/>
    <mergeCell ref="N32:N33"/>
    <mergeCell ref="S30:S31"/>
    <mergeCell ref="R30:R31"/>
    <mergeCell ref="Q30:Q31"/>
    <mergeCell ref="F28:F29"/>
    <mergeCell ref="E28:E29"/>
    <mergeCell ref="D28:D29"/>
    <mergeCell ref="C28:C29"/>
    <mergeCell ref="B28:B29"/>
    <mergeCell ref="Q28:Q29"/>
    <mergeCell ref="P28:P29"/>
    <mergeCell ref="Z32:Z33"/>
    <mergeCell ref="Y32:Y33"/>
    <mergeCell ref="X32:X33"/>
    <mergeCell ref="W32:W33"/>
    <mergeCell ref="V32:V33"/>
    <mergeCell ref="U32:U33"/>
    <mergeCell ref="AJ30:AJ33"/>
    <mergeCell ref="AI30:AI33"/>
    <mergeCell ref="AH30:AH33"/>
    <mergeCell ref="P30:P31"/>
    <mergeCell ref="O30:O31"/>
    <mergeCell ref="N30:N31"/>
    <mergeCell ref="T30:T33"/>
    <mergeCell ref="AG30:AG31"/>
    <mergeCell ref="AF30:AF31"/>
    <mergeCell ref="AE30:AE31"/>
    <mergeCell ref="AD30:AD31"/>
    <mergeCell ref="AC30:AC31"/>
    <mergeCell ref="AB30:AB31"/>
    <mergeCell ref="AA30:AA31"/>
    <mergeCell ref="Z30:Z31"/>
    <mergeCell ref="Y30:Y31"/>
    <mergeCell ref="X30:X31"/>
    <mergeCell ref="W30:W31"/>
    <mergeCell ref="V30:V31"/>
    <mergeCell ref="U30:U31"/>
    <mergeCell ref="AG32:AG33"/>
    <mergeCell ref="AF32:AF33"/>
    <mergeCell ref="AE32:AE33"/>
    <mergeCell ref="AD32:AD33"/>
    <mergeCell ref="AC32:AC33"/>
    <mergeCell ref="AB32:AB33"/>
    <mergeCell ref="G34:G35"/>
    <mergeCell ref="F34:F35"/>
    <mergeCell ref="E34:E35"/>
    <mergeCell ref="D34:D35"/>
    <mergeCell ref="C34:C35"/>
    <mergeCell ref="B34:B35"/>
    <mergeCell ref="AC34:AC35"/>
    <mergeCell ref="AB34:AB35"/>
    <mergeCell ref="AA34:AA35"/>
    <mergeCell ref="Z34:Z35"/>
    <mergeCell ref="Y34:Y35"/>
    <mergeCell ref="X34:X35"/>
    <mergeCell ref="W34:W35"/>
    <mergeCell ref="V34:V35"/>
    <mergeCell ref="U34:U35"/>
    <mergeCell ref="T34:T35"/>
    <mergeCell ref="S34:S35"/>
    <mergeCell ref="R34:R35"/>
    <mergeCell ref="Q34:Q35"/>
    <mergeCell ref="P34:P35"/>
    <mergeCell ref="O34:O35"/>
    <mergeCell ref="N34:N35"/>
    <mergeCell ref="AJ34:AJ35"/>
    <mergeCell ref="AI34:AI35"/>
    <mergeCell ref="AH34:AH35"/>
    <mergeCell ref="AG34:AG35"/>
    <mergeCell ref="AF34:AF35"/>
    <mergeCell ref="AE34:AE35"/>
    <mergeCell ref="AD34:AD35"/>
    <mergeCell ref="AJ36:AJ37"/>
    <mergeCell ref="AI36:AI37"/>
    <mergeCell ref="AH36:AH37"/>
    <mergeCell ref="AG36:AG37"/>
    <mergeCell ref="AF36:AF37"/>
    <mergeCell ref="AE36:AE37"/>
    <mergeCell ref="AD36:AD37"/>
    <mergeCell ref="AC36:AC37"/>
    <mergeCell ref="I34:I35"/>
    <mergeCell ref="H34:H35"/>
    <mergeCell ref="G36:G37"/>
    <mergeCell ref="F36:F37"/>
    <mergeCell ref="E36:E37"/>
    <mergeCell ref="D36:D37"/>
    <mergeCell ref="C36:C37"/>
    <mergeCell ref="B36:B37"/>
    <mergeCell ref="I36:I37"/>
    <mergeCell ref="H36:H37"/>
    <mergeCell ref="D40:D41"/>
    <mergeCell ref="C40:C41"/>
    <mergeCell ref="B40:B41"/>
    <mergeCell ref="G40:G41"/>
    <mergeCell ref="T40:T41"/>
    <mergeCell ref="S38:S39"/>
    <mergeCell ref="R38:R39"/>
    <mergeCell ref="AB36:AB37"/>
    <mergeCell ref="AA36:AA37"/>
    <mergeCell ref="Z36:Z37"/>
    <mergeCell ref="Y36:Y37"/>
    <mergeCell ref="X36:X37"/>
    <mergeCell ref="W36:W37"/>
    <mergeCell ref="V36:V37"/>
    <mergeCell ref="U36:U37"/>
    <mergeCell ref="T36:T37"/>
    <mergeCell ref="S36:S37"/>
    <mergeCell ref="R36:R37"/>
    <mergeCell ref="Q36:Q37"/>
    <mergeCell ref="P36:P37"/>
    <mergeCell ref="O36:O37"/>
    <mergeCell ref="N36:N37"/>
    <mergeCell ref="X38:X39"/>
    <mergeCell ref="W38:W39"/>
    <mergeCell ref="V38:V39"/>
    <mergeCell ref="U38:U39"/>
    <mergeCell ref="T38:T39"/>
    <mergeCell ref="I38:I39"/>
    <mergeCell ref="H38:H39"/>
    <mergeCell ref="G38:G39"/>
    <mergeCell ref="F38:F39"/>
    <mergeCell ref="W40:W41"/>
    <mergeCell ref="V40:V41"/>
    <mergeCell ref="U40:U41"/>
    <mergeCell ref="E38:E39"/>
    <mergeCell ref="D38:D39"/>
    <mergeCell ref="C38:C39"/>
    <mergeCell ref="B38:B39"/>
    <mergeCell ref="Q38:Q39"/>
    <mergeCell ref="P38:P39"/>
    <mergeCell ref="O38:O39"/>
    <mergeCell ref="N38:N39"/>
    <mergeCell ref="AJ40:AJ41"/>
    <mergeCell ref="AF42:AF43"/>
    <mergeCell ref="AE42:AE43"/>
    <mergeCell ref="AD42:AD43"/>
    <mergeCell ref="AC42:AC43"/>
    <mergeCell ref="AJ38:AJ39"/>
    <mergeCell ref="AI38:AI39"/>
    <mergeCell ref="AH38:AH39"/>
    <mergeCell ref="AG38:AG39"/>
    <mergeCell ref="AF38:AF39"/>
    <mergeCell ref="AE38:AE39"/>
    <mergeCell ref="AD38:AD39"/>
    <mergeCell ref="AC38:AC39"/>
    <mergeCell ref="AB38:AB39"/>
    <mergeCell ref="AA38:AA39"/>
    <mergeCell ref="Z38:Z39"/>
    <mergeCell ref="Y38:Y39"/>
    <mergeCell ref="W42:W43"/>
    <mergeCell ref="V42:V43"/>
    <mergeCell ref="U42:U43"/>
    <mergeCell ref="T42:T43"/>
    <mergeCell ref="S42:S43"/>
    <mergeCell ref="R42:R43"/>
    <mergeCell ref="S40:S41"/>
    <mergeCell ref="R40:R41"/>
    <mergeCell ref="Q40:Q41"/>
    <mergeCell ref="P40:P41"/>
    <mergeCell ref="O40:O41"/>
    <mergeCell ref="N40:N41"/>
    <mergeCell ref="E40:E41"/>
    <mergeCell ref="F40:F41"/>
    <mergeCell ref="I40:I41"/>
    <mergeCell ref="H40:H41"/>
    <mergeCell ref="AJ42:AJ43"/>
    <mergeCell ref="AI42:AI43"/>
    <mergeCell ref="AH42:AH43"/>
    <mergeCell ref="AG42:AG43"/>
    <mergeCell ref="AG40:AG41"/>
    <mergeCell ref="AF40:AF41"/>
    <mergeCell ref="AE40:AE41"/>
    <mergeCell ref="AD40:AD41"/>
    <mergeCell ref="AC40:AC41"/>
    <mergeCell ref="AB40:AB41"/>
    <mergeCell ref="AA40:AA41"/>
    <mergeCell ref="Z40:Z41"/>
    <mergeCell ref="Y40:Y41"/>
    <mergeCell ref="X40:X41"/>
    <mergeCell ref="AH40:AH41"/>
    <mergeCell ref="AI40:AI41"/>
    <mergeCell ref="T46:T49"/>
    <mergeCell ref="X48:X49"/>
    <mergeCell ref="W48:W49"/>
    <mergeCell ref="V48:V49"/>
    <mergeCell ref="U48:U49"/>
    <mergeCell ref="I44:I45"/>
    <mergeCell ref="H44:H45"/>
    <mergeCell ref="Q44:Q45"/>
    <mergeCell ref="P44:P45"/>
    <mergeCell ref="O44:O45"/>
    <mergeCell ref="N44:N45"/>
    <mergeCell ref="B46:B49"/>
    <mergeCell ref="I48:I49"/>
    <mergeCell ref="H48:H49"/>
    <mergeCell ref="I46:I47"/>
    <mergeCell ref="H46:H47"/>
    <mergeCell ref="S48:S49"/>
    <mergeCell ref="R48:R49"/>
    <mergeCell ref="Q48:Q49"/>
    <mergeCell ref="P48:P49"/>
    <mergeCell ref="Z44:Z45"/>
    <mergeCell ref="Y44:Y45"/>
    <mergeCell ref="X44:X45"/>
    <mergeCell ref="W44:W45"/>
    <mergeCell ref="V44:V45"/>
    <mergeCell ref="U44:U45"/>
    <mergeCell ref="AG44:AG45"/>
    <mergeCell ref="AF44:AF45"/>
    <mergeCell ref="AE44:AE45"/>
    <mergeCell ref="AD44:AD45"/>
    <mergeCell ref="AC44:AC45"/>
    <mergeCell ref="AB44:AB45"/>
    <mergeCell ref="AA44:AA45"/>
    <mergeCell ref="C42:C43"/>
    <mergeCell ref="B42:B43"/>
    <mergeCell ref="I42:I43"/>
    <mergeCell ref="H42:H43"/>
    <mergeCell ref="G42:G43"/>
    <mergeCell ref="Q42:Q43"/>
    <mergeCell ref="P42:P43"/>
    <mergeCell ref="O42:O43"/>
    <mergeCell ref="N42:N43"/>
    <mergeCell ref="S44:S45"/>
    <mergeCell ref="R44:R45"/>
    <mergeCell ref="E42:E43"/>
    <mergeCell ref="F42:F43"/>
    <mergeCell ref="D42:D43"/>
    <mergeCell ref="AB42:AB43"/>
    <mergeCell ref="AA42:AA43"/>
    <mergeCell ref="Z42:Z43"/>
    <mergeCell ref="Y42:Y43"/>
    <mergeCell ref="X42:X43"/>
    <mergeCell ref="AJ46:AJ49"/>
    <mergeCell ref="AI46:AI49"/>
    <mergeCell ref="AH46:AH49"/>
    <mergeCell ref="X46:X47"/>
    <mergeCell ref="W46:W47"/>
    <mergeCell ref="V46:V47"/>
    <mergeCell ref="U46:U47"/>
    <mergeCell ref="AG48:AG49"/>
    <mergeCell ref="AF48:AF49"/>
    <mergeCell ref="AE48:AE49"/>
    <mergeCell ref="AD48:AD49"/>
    <mergeCell ref="AC48:AC49"/>
    <mergeCell ref="AB48:AB49"/>
    <mergeCell ref="AA48:AA49"/>
    <mergeCell ref="Z48:Z49"/>
    <mergeCell ref="Y48:Y49"/>
    <mergeCell ref="AG46:AG47"/>
    <mergeCell ref="AF46:AF47"/>
    <mergeCell ref="AE46:AE47"/>
    <mergeCell ref="AD46:AD47"/>
    <mergeCell ref="AC46:AC47"/>
    <mergeCell ref="AB46:AB47"/>
    <mergeCell ref="AA46:AA47"/>
    <mergeCell ref="Z46:Z47"/>
    <mergeCell ref="Y46:Y47"/>
    <mergeCell ref="AJ50:AJ52"/>
    <mergeCell ref="AI50:AI52"/>
    <mergeCell ref="AH50:AH52"/>
    <mergeCell ref="E53:E54"/>
    <mergeCell ref="F50:F52"/>
    <mergeCell ref="I50:I52"/>
    <mergeCell ref="D53:D54"/>
    <mergeCell ref="C53:C54"/>
    <mergeCell ref="B53:B54"/>
    <mergeCell ref="Q53:Q54"/>
    <mergeCell ref="P53:P54"/>
    <mergeCell ref="O53:O54"/>
    <mergeCell ref="N53:N54"/>
    <mergeCell ref="C50:C52"/>
    <mergeCell ref="B50:B52"/>
    <mergeCell ref="T50:T52"/>
    <mergeCell ref="G50:G52"/>
    <mergeCell ref="E50:E52"/>
    <mergeCell ref="D50:D52"/>
    <mergeCell ref="T53:T54"/>
    <mergeCell ref="AG50:AG52"/>
    <mergeCell ref="AF50:AF52"/>
    <mergeCell ref="AE50:AE52"/>
    <mergeCell ref="AD50:AD52"/>
    <mergeCell ref="AC50:AC52"/>
    <mergeCell ref="AB50:AB52"/>
    <mergeCell ref="AA50:AA52"/>
    <mergeCell ref="Z50:Z52"/>
    <mergeCell ref="H50:H52"/>
    <mergeCell ref="J51:J52"/>
    <mergeCell ref="L51:L52"/>
    <mergeCell ref="K51:K52"/>
    <mergeCell ref="O55:O58"/>
    <mergeCell ref="N55:N58"/>
    <mergeCell ref="F55:F58"/>
    <mergeCell ref="G55:G58"/>
    <mergeCell ref="I55:I58"/>
    <mergeCell ref="H55:H58"/>
    <mergeCell ref="S53:S54"/>
    <mergeCell ref="R53:R54"/>
    <mergeCell ref="I53:I54"/>
    <mergeCell ref="H53:H54"/>
    <mergeCell ref="G53:G54"/>
    <mergeCell ref="F53:F54"/>
    <mergeCell ref="J56:J58"/>
    <mergeCell ref="K56:K58"/>
    <mergeCell ref="L56:L58"/>
    <mergeCell ref="M56:M58"/>
    <mergeCell ref="AJ53:AJ54"/>
    <mergeCell ref="AI53:AI54"/>
    <mergeCell ref="AH53:AH54"/>
    <mergeCell ref="AG53:AG54"/>
    <mergeCell ref="AF53:AF54"/>
    <mergeCell ref="AE53:AE54"/>
    <mergeCell ref="AD53:AD54"/>
    <mergeCell ref="AC53:AC54"/>
    <mergeCell ref="AB53:AB54"/>
    <mergeCell ref="AA53:AA54"/>
    <mergeCell ref="Z53:Z54"/>
    <mergeCell ref="Y53:Y54"/>
    <mergeCell ref="X53:X54"/>
    <mergeCell ref="W53:W54"/>
    <mergeCell ref="V53:V54"/>
    <mergeCell ref="U53:U54"/>
    <mergeCell ref="AJ61:AJ62"/>
    <mergeCell ref="AI61:AI62"/>
    <mergeCell ref="AH61:AH62"/>
    <mergeCell ref="AG61:AG62"/>
    <mergeCell ref="AF61:AF62"/>
    <mergeCell ref="AE61:AE62"/>
    <mergeCell ref="AD61:AD62"/>
    <mergeCell ref="AC61:AC62"/>
    <mergeCell ref="I63:I64"/>
    <mergeCell ref="AJ63:AJ64"/>
    <mergeCell ref="AI63:AI64"/>
    <mergeCell ref="AH63:AH64"/>
    <mergeCell ref="AG63:AG64"/>
    <mergeCell ref="AF63:AF64"/>
    <mergeCell ref="AE63:AE64"/>
    <mergeCell ref="I61:I62"/>
    <mergeCell ref="H61:H62"/>
    <mergeCell ref="AB61:AB62"/>
    <mergeCell ref="AA61:AA62"/>
    <mergeCell ref="Z61:Z62"/>
    <mergeCell ref="Y61:Y62"/>
    <mergeCell ref="X61:X62"/>
    <mergeCell ref="W61:W62"/>
    <mergeCell ref="V61:V62"/>
    <mergeCell ref="U61:U62"/>
    <mergeCell ref="T61:T62"/>
    <mergeCell ref="S61:S62"/>
    <mergeCell ref="R61:R62"/>
    <mergeCell ref="Q61:Q62"/>
    <mergeCell ref="O61:O62"/>
    <mergeCell ref="P61:P62"/>
    <mergeCell ref="N61:N62"/>
    <mergeCell ref="AD63:AD64"/>
    <mergeCell ref="AC63:AC64"/>
    <mergeCell ref="AB63:AB64"/>
    <mergeCell ref="AA63:AA64"/>
    <mergeCell ref="Z63:Z64"/>
    <mergeCell ref="Y63:Y64"/>
    <mergeCell ref="X63:X64"/>
    <mergeCell ref="W63:W64"/>
    <mergeCell ref="V63:V64"/>
    <mergeCell ref="U63:U64"/>
    <mergeCell ref="T63:T64"/>
    <mergeCell ref="S63:S64"/>
    <mergeCell ref="R63:R64"/>
    <mergeCell ref="Q63:Q64"/>
    <mergeCell ref="P63:P64"/>
    <mergeCell ref="O63:O64"/>
    <mergeCell ref="N63:N64"/>
    <mergeCell ref="X65:X66"/>
    <mergeCell ref="W65:W66"/>
    <mergeCell ref="V65:V66"/>
    <mergeCell ref="U65:U66"/>
    <mergeCell ref="T65:T66"/>
    <mergeCell ref="S65:S66"/>
    <mergeCell ref="R65:R66"/>
    <mergeCell ref="Q65:Q66"/>
    <mergeCell ref="P65:P66"/>
    <mergeCell ref="O65:O66"/>
    <mergeCell ref="N65:N66"/>
    <mergeCell ref="I65:I66"/>
    <mergeCell ref="H65:H66"/>
    <mergeCell ref="G65:G66"/>
    <mergeCell ref="F65:F66"/>
    <mergeCell ref="E65:E66"/>
    <mergeCell ref="H63:H64"/>
    <mergeCell ref="G63:G64"/>
    <mergeCell ref="F63:F64"/>
    <mergeCell ref="E63:E64"/>
    <mergeCell ref="C69:C70"/>
    <mergeCell ref="B69:B70"/>
    <mergeCell ref="Q69:Q70"/>
    <mergeCell ref="P69:P70"/>
    <mergeCell ref="O69:O70"/>
    <mergeCell ref="N69:N70"/>
    <mergeCell ref="AJ65:AJ66"/>
    <mergeCell ref="AI65:AI66"/>
    <mergeCell ref="AH65:AH66"/>
    <mergeCell ref="AG65:AG66"/>
    <mergeCell ref="AF65:AF66"/>
    <mergeCell ref="AE65:AE66"/>
    <mergeCell ref="AD65:AD66"/>
    <mergeCell ref="AC65:AC66"/>
    <mergeCell ref="I69:I70"/>
    <mergeCell ref="AB69:AB70"/>
    <mergeCell ref="AA69:AA70"/>
    <mergeCell ref="Z69:Z70"/>
    <mergeCell ref="Y69:Y70"/>
    <mergeCell ref="X69:X70"/>
    <mergeCell ref="W69:W70"/>
    <mergeCell ref="V69:V70"/>
    <mergeCell ref="U69:U70"/>
    <mergeCell ref="AJ69:AJ70"/>
    <mergeCell ref="AI69:AI70"/>
    <mergeCell ref="D65:D66"/>
    <mergeCell ref="C65:C66"/>
    <mergeCell ref="B65:B66"/>
    <mergeCell ref="AB65:AB66"/>
    <mergeCell ref="AA65:AA66"/>
    <mergeCell ref="Z65:Z66"/>
    <mergeCell ref="Y65:Y66"/>
    <mergeCell ref="C71:C72"/>
    <mergeCell ref="B71:B72"/>
    <mergeCell ref="Q71:Q72"/>
    <mergeCell ref="P71:P72"/>
    <mergeCell ref="O71:O72"/>
    <mergeCell ref="N71:N72"/>
    <mergeCell ref="AB71:AB72"/>
    <mergeCell ref="AA71:AA72"/>
    <mergeCell ref="Z71:Z72"/>
    <mergeCell ref="Y71:Y72"/>
    <mergeCell ref="X71:X72"/>
    <mergeCell ref="W71:W72"/>
    <mergeCell ref="V71:V72"/>
    <mergeCell ref="U71:U72"/>
    <mergeCell ref="T71:T72"/>
    <mergeCell ref="S71:S72"/>
    <mergeCell ref="R71:R72"/>
    <mergeCell ref="I71:I72"/>
    <mergeCell ref="H71:H72"/>
    <mergeCell ref="G71:G72"/>
    <mergeCell ref="F71:F72"/>
    <mergeCell ref="E71:E72"/>
    <mergeCell ref="AJ71:AJ72"/>
    <mergeCell ref="AI71:AI72"/>
    <mergeCell ref="AH71:AH72"/>
    <mergeCell ref="AG71:AG72"/>
    <mergeCell ref="AF71:AF72"/>
    <mergeCell ref="AE71:AE72"/>
    <mergeCell ref="AD71:AD72"/>
    <mergeCell ref="AC71:AC72"/>
    <mergeCell ref="AF69:AF70"/>
    <mergeCell ref="AE69:AE70"/>
    <mergeCell ref="AD69:AD70"/>
    <mergeCell ref="AC69:AC70"/>
    <mergeCell ref="AH69:AH70"/>
    <mergeCell ref="AG69:AG70"/>
    <mergeCell ref="AF67:AF68"/>
    <mergeCell ref="AG67:AG68"/>
    <mergeCell ref="D71:D72"/>
    <mergeCell ref="H69:H70"/>
    <mergeCell ref="G69:G70"/>
    <mergeCell ref="F69:F70"/>
    <mergeCell ref="E69:E70"/>
    <mergeCell ref="T69:T70"/>
    <mergeCell ref="S69:S70"/>
    <mergeCell ref="R69:R70"/>
    <mergeCell ref="D69:D70"/>
    <mergeCell ref="T67:T68"/>
    <mergeCell ref="AJ67:AJ68"/>
    <mergeCell ref="AI67:AI68"/>
    <mergeCell ref="AH67:AH68"/>
    <mergeCell ref="F67:F68"/>
    <mergeCell ref="H67:H68"/>
    <mergeCell ref="I67:I68"/>
    <mergeCell ref="N67:N68"/>
    <mergeCell ref="O67:O68"/>
    <mergeCell ref="P67:P68"/>
    <mergeCell ref="Q67:Q68"/>
    <mergeCell ref="R67:R68"/>
    <mergeCell ref="S67:S68"/>
    <mergeCell ref="U67:U68"/>
    <mergeCell ref="V67:V68"/>
    <mergeCell ref="W67:W68"/>
    <mergeCell ref="X67:X68"/>
    <mergeCell ref="Y67:Y68"/>
    <mergeCell ref="Z67:Z68"/>
    <mergeCell ref="AA67:AA68"/>
    <mergeCell ref="AB67:AB68"/>
    <mergeCell ref="AC67:AC68"/>
    <mergeCell ref="AD67:AD68"/>
    <mergeCell ref="AE67:AE68"/>
    <mergeCell ref="B55:B60"/>
    <mergeCell ref="C55:C60"/>
    <mergeCell ref="D55:D60"/>
    <mergeCell ref="E55:E60"/>
    <mergeCell ref="F59:F60"/>
    <mergeCell ref="G59:G60"/>
    <mergeCell ref="H59:H60"/>
    <mergeCell ref="I59:I60"/>
    <mergeCell ref="S59:S60"/>
    <mergeCell ref="R59:R60"/>
    <mergeCell ref="Q59:Q60"/>
    <mergeCell ref="P59:P60"/>
    <mergeCell ref="O59:O60"/>
    <mergeCell ref="N59:N60"/>
    <mergeCell ref="G67:G68"/>
    <mergeCell ref="E67:E68"/>
    <mergeCell ref="D67:D68"/>
    <mergeCell ref="C67:C68"/>
    <mergeCell ref="B67:B68"/>
    <mergeCell ref="D63:D64"/>
    <mergeCell ref="C63:C64"/>
    <mergeCell ref="B63:B64"/>
    <mergeCell ref="G61:G62"/>
    <mergeCell ref="F61:F62"/>
    <mergeCell ref="E61:E62"/>
    <mergeCell ref="D61:D62"/>
    <mergeCell ref="C61:C62"/>
    <mergeCell ref="B61:B62"/>
    <mergeCell ref="S55:S58"/>
    <mergeCell ref="R55:R58"/>
    <mergeCell ref="Q55:Q58"/>
    <mergeCell ref="P55:P58"/>
    <mergeCell ref="AG59:AG60"/>
    <mergeCell ref="AF59:AF60"/>
    <mergeCell ref="AE59:AE60"/>
    <mergeCell ref="AD59:AD60"/>
    <mergeCell ref="AC59:AC60"/>
    <mergeCell ref="AH55:AH60"/>
    <mergeCell ref="AI55:AI60"/>
    <mergeCell ref="AJ55:AJ60"/>
    <mergeCell ref="AB59:AB60"/>
    <mergeCell ref="AA59:AA60"/>
    <mergeCell ref="Z59:Z60"/>
    <mergeCell ref="Y59:Y60"/>
    <mergeCell ref="X59:X60"/>
    <mergeCell ref="W59:W60"/>
    <mergeCell ref="V59:V60"/>
    <mergeCell ref="U59:U60"/>
    <mergeCell ref="T55:T60"/>
    <mergeCell ref="AG55:AG58"/>
    <mergeCell ref="AF55:AF58"/>
    <mergeCell ref="AE55:AE58"/>
    <mergeCell ref="AD55:AD58"/>
    <mergeCell ref="AC55:AC58"/>
    <mergeCell ref="AB55:AB58"/>
    <mergeCell ref="AA55:AA58"/>
    <mergeCell ref="Z55:Z58"/>
    <mergeCell ref="Y55:Y58"/>
    <mergeCell ref="X55:X58"/>
    <mergeCell ref="W55:W58"/>
    <mergeCell ref="V55:V58"/>
    <mergeCell ref="U55:U58"/>
    <mergeCell ref="D73:D74"/>
    <mergeCell ref="C73:C74"/>
    <mergeCell ref="B73:B74"/>
    <mergeCell ref="Q73:Q74"/>
    <mergeCell ref="P73:P74"/>
    <mergeCell ref="O73:O74"/>
    <mergeCell ref="N73:N74"/>
    <mergeCell ref="AB73:AB74"/>
    <mergeCell ref="AA73:AA74"/>
    <mergeCell ref="Z73:Z74"/>
    <mergeCell ref="Y73:Y74"/>
    <mergeCell ref="X73:X74"/>
    <mergeCell ref="W73:W74"/>
    <mergeCell ref="V73:V74"/>
    <mergeCell ref="U73:U74"/>
    <mergeCell ref="T73:T74"/>
    <mergeCell ref="S73:S74"/>
    <mergeCell ref="R73:R74"/>
    <mergeCell ref="AF73:AF74"/>
    <mergeCell ref="AE73:AE74"/>
    <mergeCell ref="AD73:AD74"/>
    <mergeCell ref="AC73:AC74"/>
    <mergeCell ref="AJ73:AJ74"/>
    <mergeCell ref="AI73:AI74"/>
    <mergeCell ref="AH73:AH74"/>
    <mergeCell ref="AG73:AG74"/>
    <mergeCell ref="B112:O112"/>
    <mergeCell ref="AH44:AH45"/>
    <mergeCell ref="AI44:AI45"/>
    <mergeCell ref="AJ44:AJ45"/>
    <mergeCell ref="T44:T45"/>
    <mergeCell ref="I75:I76"/>
    <mergeCell ref="H75:H76"/>
    <mergeCell ref="G75:G76"/>
    <mergeCell ref="F75:F76"/>
    <mergeCell ref="E75:E76"/>
    <mergeCell ref="D75:D76"/>
    <mergeCell ref="C75:C76"/>
    <mergeCell ref="B75:B76"/>
    <mergeCell ref="AC75:AC76"/>
    <mergeCell ref="AB75:AB76"/>
    <mergeCell ref="I73:I74"/>
    <mergeCell ref="H73:H74"/>
    <mergeCell ref="G73:G74"/>
    <mergeCell ref="F73:F74"/>
    <mergeCell ref="E73:E74"/>
    <mergeCell ref="AA75:AA76"/>
    <mergeCell ref="Z75:Z76"/>
    <mergeCell ref="Y75:Y76"/>
    <mergeCell ref="X75:X76"/>
    <mergeCell ref="W75:W76"/>
    <mergeCell ref="V75:V76"/>
    <mergeCell ref="U75:U76"/>
    <mergeCell ref="T75:T76"/>
    <mergeCell ref="S75:S76"/>
    <mergeCell ref="R75:R76"/>
    <mergeCell ref="Q75:Q76"/>
    <mergeCell ref="P75:P76"/>
    <mergeCell ref="O75:O76"/>
    <mergeCell ref="N75:N76"/>
    <mergeCell ref="AJ75:AJ76"/>
    <mergeCell ref="AI75:AI76"/>
    <mergeCell ref="AH75:AH76"/>
    <mergeCell ref="AG75:AG76"/>
    <mergeCell ref="AF75:AF76"/>
    <mergeCell ref="AE75:AE76"/>
    <mergeCell ref="AD75:AD76"/>
    <mergeCell ref="AJ77:AJ78"/>
    <mergeCell ref="AI77:AI78"/>
    <mergeCell ref="AH77:AH78"/>
    <mergeCell ref="AG77:AG78"/>
    <mergeCell ref="AF77:AF78"/>
    <mergeCell ref="AE77:AE78"/>
    <mergeCell ref="AD77:AD78"/>
    <mergeCell ref="I77:I78"/>
    <mergeCell ref="H77:H78"/>
    <mergeCell ref="G77:G78"/>
    <mergeCell ref="F77:F78"/>
    <mergeCell ref="E77:E78"/>
    <mergeCell ref="D77:D78"/>
    <mergeCell ref="C77:C78"/>
    <mergeCell ref="B77:B78"/>
    <mergeCell ref="AC77:AC78"/>
    <mergeCell ref="AB77:AB78"/>
    <mergeCell ref="AA77:AA78"/>
    <mergeCell ref="Z77:Z78"/>
    <mergeCell ref="Y77:Y78"/>
    <mergeCell ref="X77:X78"/>
    <mergeCell ref="W77:W78"/>
    <mergeCell ref="V77:V78"/>
    <mergeCell ref="U77:U78"/>
    <mergeCell ref="T77:T78"/>
    <mergeCell ref="S77:S78"/>
    <mergeCell ref="R77:R78"/>
    <mergeCell ref="Q77:Q78"/>
    <mergeCell ref="P77:P78"/>
    <mergeCell ref="O77:O78"/>
    <mergeCell ref="N77:N78"/>
    <mergeCell ref="AJ81:AJ82"/>
    <mergeCell ref="AI81:AI82"/>
    <mergeCell ref="AH81:AH82"/>
    <mergeCell ref="AG81:AG82"/>
    <mergeCell ref="AF81:AF82"/>
    <mergeCell ref="AE81:AE82"/>
    <mergeCell ref="AD81:AD82"/>
    <mergeCell ref="B113:O113"/>
    <mergeCell ref="G81:G82"/>
    <mergeCell ref="F81:F82"/>
    <mergeCell ref="E81:E82"/>
    <mergeCell ref="D81:D82"/>
    <mergeCell ref="C81:C82"/>
    <mergeCell ref="B81:B82"/>
    <mergeCell ref="I81:I82"/>
    <mergeCell ref="H81:H82"/>
    <mergeCell ref="R81:R82"/>
    <mergeCell ref="Q81:Q82"/>
    <mergeCell ref="P81:P82"/>
    <mergeCell ref="O81:O82"/>
    <mergeCell ref="N81:N82"/>
    <mergeCell ref="AC81:AC82"/>
    <mergeCell ref="AB81:AB82"/>
    <mergeCell ref="AA81:AA82"/>
    <mergeCell ref="Z81:Z82"/>
    <mergeCell ref="Y81:Y82"/>
    <mergeCell ref="X81:X82"/>
    <mergeCell ref="W81:W82"/>
    <mergeCell ref="V81:V82"/>
    <mergeCell ref="U81:U82"/>
    <mergeCell ref="T81:T82"/>
    <mergeCell ref="S81:S82"/>
    <mergeCell ref="AI85:AI86"/>
    <mergeCell ref="AH85:AH86"/>
    <mergeCell ref="AG85:AG86"/>
    <mergeCell ref="E83:E84"/>
    <mergeCell ref="D83:D84"/>
    <mergeCell ref="C83:C84"/>
    <mergeCell ref="B83:B84"/>
    <mergeCell ref="R83:R84"/>
    <mergeCell ref="Q83:Q84"/>
    <mergeCell ref="P83:P84"/>
    <mergeCell ref="O83:O84"/>
    <mergeCell ref="N83:N84"/>
    <mergeCell ref="I83:I84"/>
    <mergeCell ref="H83:H84"/>
    <mergeCell ref="G83:G84"/>
    <mergeCell ref="F83:F84"/>
    <mergeCell ref="AC83:AC84"/>
    <mergeCell ref="AB83:AB84"/>
    <mergeCell ref="AA83:AA84"/>
    <mergeCell ref="Z83:Z84"/>
    <mergeCell ref="Y83:Y84"/>
    <mergeCell ref="X83:X84"/>
    <mergeCell ref="W83:W84"/>
    <mergeCell ref="V83:V84"/>
    <mergeCell ref="U83:U84"/>
    <mergeCell ref="T83:T84"/>
    <mergeCell ref="S83:S84"/>
    <mergeCell ref="D85:D86"/>
    <mergeCell ref="C85:C86"/>
    <mergeCell ref="B85:B86"/>
    <mergeCell ref="AF85:AF86"/>
    <mergeCell ref="AE85:AE86"/>
    <mergeCell ref="B115:P115"/>
    <mergeCell ref="AD85:AD86"/>
    <mergeCell ref="B114:Q114"/>
    <mergeCell ref="AJ83:AJ84"/>
    <mergeCell ref="AI83:AI84"/>
    <mergeCell ref="AH83:AH84"/>
    <mergeCell ref="AG83:AG84"/>
    <mergeCell ref="AF83:AF84"/>
    <mergeCell ref="AE83:AE84"/>
    <mergeCell ref="AD83:AD84"/>
    <mergeCell ref="R85:R86"/>
    <mergeCell ref="Q85:Q86"/>
    <mergeCell ref="P85:P86"/>
    <mergeCell ref="O85:O86"/>
    <mergeCell ref="N85:N86"/>
    <mergeCell ref="I85:I86"/>
    <mergeCell ref="H85:H86"/>
    <mergeCell ref="G85:G86"/>
    <mergeCell ref="F85:F86"/>
    <mergeCell ref="E85:E86"/>
    <mergeCell ref="AC85:AC86"/>
    <mergeCell ref="AB85:AB86"/>
    <mergeCell ref="AA85:AA86"/>
    <mergeCell ref="Z85:Z86"/>
    <mergeCell ref="Y85:Y86"/>
    <mergeCell ref="X85:X86"/>
    <mergeCell ref="W85:W86"/>
    <mergeCell ref="V85:V86"/>
    <mergeCell ref="U85:U86"/>
    <mergeCell ref="T85:T86"/>
    <mergeCell ref="S85:S86"/>
    <mergeCell ref="AJ85:AJ86"/>
    <mergeCell ref="B116:P116"/>
    <mergeCell ref="I87:I88"/>
    <mergeCell ref="H87:H88"/>
    <mergeCell ref="G87:G88"/>
    <mergeCell ref="F87:F88"/>
    <mergeCell ref="E87:E88"/>
    <mergeCell ref="D87:D88"/>
    <mergeCell ref="C87:C88"/>
    <mergeCell ref="B87:B88"/>
    <mergeCell ref="N87:N88"/>
    <mergeCell ref="O87:O88"/>
    <mergeCell ref="P87:P88"/>
    <mergeCell ref="Q87:Q88"/>
    <mergeCell ref="R87:R88"/>
    <mergeCell ref="S87:S88"/>
    <mergeCell ref="AD87:AD88"/>
    <mergeCell ref="AC87:AC88"/>
    <mergeCell ref="AB87:AB88"/>
    <mergeCell ref="AA87:AA88"/>
    <mergeCell ref="Z87:Z88"/>
    <mergeCell ref="Y87:Y88"/>
    <mergeCell ref="X87:X88"/>
    <mergeCell ref="W87:W88"/>
    <mergeCell ref="V87:V88"/>
    <mergeCell ref="U87:U88"/>
    <mergeCell ref="T87:T88"/>
    <mergeCell ref="R89:R90"/>
    <mergeCell ref="Q89:Q90"/>
    <mergeCell ref="P89:P90"/>
    <mergeCell ref="O89:O90"/>
    <mergeCell ref="N89:N90"/>
    <mergeCell ref="N91:N92"/>
    <mergeCell ref="AJ87:AJ88"/>
    <mergeCell ref="AI87:AI88"/>
    <mergeCell ref="AH87:AH88"/>
    <mergeCell ref="AG87:AG88"/>
    <mergeCell ref="AF87:AF88"/>
    <mergeCell ref="AE87:AE88"/>
    <mergeCell ref="E89:E92"/>
    <mergeCell ref="D89:D92"/>
    <mergeCell ref="C89:C92"/>
    <mergeCell ref="B89:B92"/>
    <mergeCell ref="AD89:AD90"/>
    <mergeCell ref="AC89:AC90"/>
    <mergeCell ref="AB89:AB90"/>
    <mergeCell ref="AA89:AA90"/>
    <mergeCell ref="Z89:Z90"/>
    <mergeCell ref="Y89:Y90"/>
    <mergeCell ref="X89:X90"/>
    <mergeCell ref="W89:W90"/>
    <mergeCell ref="V89:V90"/>
    <mergeCell ref="U89:U90"/>
    <mergeCell ref="T89:T90"/>
    <mergeCell ref="S89:S90"/>
    <mergeCell ref="AF91:AF92"/>
    <mergeCell ref="AE91:AE92"/>
    <mergeCell ref="AD91:AD92"/>
    <mergeCell ref="AC91:AC92"/>
    <mergeCell ref="F89:F90"/>
    <mergeCell ref="G89:G90"/>
    <mergeCell ref="I89:I90"/>
    <mergeCell ref="H89:H90"/>
    <mergeCell ref="I91:I92"/>
    <mergeCell ref="H91:H92"/>
    <mergeCell ref="G91:G92"/>
    <mergeCell ref="F91:F92"/>
    <mergeCell ref="AG89:AG92"/>
    <mergeCell ref="AJ89:AJ92"/>
    <mergeCell ref="AI89:AI92"/>
    <mergeCell ref="AH89:AH92"/>
    <mergeCell ref="AF89:AF90"/>
    <mergeCell ref="AE89:AE90"/>
    <mergeCell ref="AB91:AB92"/>
    <mergeCell ref="AA91:AA92"/>
    <mergeCell ref="Z91:Z92"/>
    <mergeCell ref="Y91:Y92"/>
    <mergeCell ref="X91:X92"/>
    <mergeCell ref="W91:W92"/>
    <mergeCell ref="V91:V92"/>
    <mergeCell ref="U91:U92"/>
    <mergeCell ref="T91:T92"/>
    <mergeCell ref="S91:S92"/>
    <mergeCell ref="R91:R92"/>
    <mergeCell ref="Q91:Q92"/>
    <mergeCell ref="P91:P92"/>
    <mergeCell ref="O91:O92"/>
    <mergeCell ref="I93:I94"/>
    <mergeCell ref="H93:H94"/>
    <mergeCell ref="G93:G94"/>
    <mergeCell ref="F93:F94"/>
    <mergeCell ref="E93:E94"/>
    <mergeCell ref="D93:D94"/>
    <mergeCell ref="C93:C94"/>
    <mergeCell ref="B93:B94"/>
    <mergeCell ref="AJ93:AJ94"/>
    <mergeCell ref="AI93:AI94"/>
    <mergeCell ref="AH93:AH94"/>
    <mergeCell ref="AG93:AG94"/>
    <mergeCell ref="AF93:AF94"/>
    <mergeCell ref="AE93:AE94"/>
    <mergeCell ref="AD93:AD94"/>
    <mergeCell ref="AC93:AC94"/>
    <mergeCell ref="AB93:AB94"/>
    <mergeCell ref="AA93:AA94"/>
    <mergeCell ref="Z93:Z94"/>
    <mergeCell ref="Y93:Y94"/>
    <mergeCell ref="X93:X94"/>
    <mergeCell ref="W93:W94"/>
    <mergeCell ref="V93:V94"/>
    <mergeCell ref="U93:U94"/>
    <mergeCell ref="T93:T94"/>
    <mergeCell ref="S93:S94"/>
    <mergeCell ref="R93:R94"/>
    <mergeCell ref="Q93:Q94"/>
    <mergeCell ref="P93:P94"/>
    <mergeCell ref="O93:O94"/>
    <mergeCell ref="N93:N94"/>
    <mergeCell ref="AI16:AI19"/>
    <mergeCell ref="AH16:AH19"/>
    <mergeCell ref="AJ16:AJ19"/>
    <mergeCell ref="B117:O117"/>
    <mergeCell ref="E16:E19"/>
    <mergeCell ref="D16:D19"/>
    <mergeCell ref="C16:C19"/>
    <mergeCell ref="B16:B19"/>
    <mergeCell ref="I18:I19"/>
    <mergeCell ref="H18:H19"/>
    <mergeCell ref="G18:G19"/>
    <mergeCell ref="F18:F19"/>
    <mergeCell ref="S18:S19"/>
    <mergeCell ref="R18:R19"/>
    <mergeCell ref="Q18:Q19"/>
    <mergeCell ref="P18:P19"/>
    <mergeCell ref="O18:O19"/>
    <mergeCell ref="N18:N19"/>
    <mergeCell ref="T16:T19"/>
    <mergeCell ref="AG18:AG19"/>
    <mergeCell ref="AF18:AF19"/>
    <mergeCell ref="AE18:AE19"/>
    <mergeCell ref="AD18:AD19"/>
    <mergeCell ref="AC18:AC19"/>
    <mergeCell ref="AB18:AB19"/>
    <mergeCell ref="AA18:AA19"/>
    <mergeCell ref="Z18:Z19"/>
    <mergeCell ref="Y18:Y19"/>
    <mergeCell ref="X18:X19"/>
    <mergeCell ref="W18:W19"/>
    <mergeCell ref="V18:V19"/>
    <mergeCell ref="U18:U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39"/>
  <sheetViews>
    <sheetView topLeftCell="H30" zoomScale="85" zoomScaleNormal="85" workbookViewId="0">
      <selection activeCell="S15" sqref="S15:S18"/>
    </sheetView>
  </sheetViews>
  <sheetFormatPr defaultRowHeight="14.4" x14ac:dyDescent="0.3"/>
  <cols>
    <col min="1" max="1" width="5" customWidth="1"/>
    <col min="2" max="2" width="21" customWidth="1"/>
    <col min="3" max="3" width="17.77734375" customWidth="1"/>
    <col min="4" max="5" width="13.77734375" customWidth="1"/>
    <col min="6" max="6" width="18.21875" customWidth="1"/>
    <col min="7" max="7" width="50.21875" customWidth="1"/>
    <col min="8" max="8" width="14.77734375" customWidth="1"/>
    <col min="9" max="9" width="13.77734375" customWidth="1"/>
    <col min="10" max="10" width="34.5546875" customWidth="1"/>
    <col min="11" max="11" width="11.21875" customWidth="1"/>
    <col min="12" max="12" width="10.5546875" customWidth="1"/>
    <col min="13" max="13" width="12.44140625" customWidth="1"/>
    <col min="14" max="14" width="10.5546875" customWidth="1"/>
    <col min="15" max="16" width="15.77734375" customWidth="1"/>
    <col min="17" max="17" width="18.5546875" customWidth="1"/>
    <col min="18" max="18" width="15.77734375" customWidth="1"/>
    <col min="19" max="21" width="14" customWidth="1"/>
    <col min="22" max="22" width="12.44140625" customWidth="1"/>
    <col min="23" max="23" width="11.21875" customWidth="1"/>
    <col min="24" max="24" width="10" customWidth="1"/>
    <col min="25" max="25" width="11.77734375" customWidth="1"/>
    <col min="26" max="27" width="12.21875" customWidth="1"/>
    <col min="28" max="29" width="11.21875" customWidth="1"/>
    <col min="30" max="30" width="12.21875" customWidth="1"/>
    <col min="31" max="33" width="11.21875" customWidth="1"/>
    <col min="34" max="34" width="24.21875" customWidth="1"/>
    <col min="35" max="35" width="19.44140625" customWidth="1"/>
    <col min="36" max="36" width="10.44140625" customWidth="1"/>
  </cols>
  <sheetData>
    <row r="1" spans="1:36" x14ac:dyDescent="0.3">
      <c r="A1" s="1"/>
      <c r="B1" s="241" t="s">
        <v>40</v>
      </c>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1"/>
    </row>
    <row r="2" spans="1:36" ht="15" thickBot="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55" customHeight="1" thickTop="1" x14ac:dyDescent="0.3">
      <c r="A3" s="1"/>
      <c r="B3" s="395" t="s">
        <v>0</v>
      </c>
      <c r="C3" s="389" t="s">
        <v>1</v>
      </c>
      <c r="D3" s="389" t="s">
        <v>28</v>
      </c>
      <c r="E3" s="389" t="s">
        <v>29</v>
      </c>
      <c r="F3" s="389" t="s">
        <v>30</v>
      </c>
      <c r="G3" s="389" t="s">
        <v>3</v>
      </c>
      <c r="H3" s="389" t="s">
        <v>4</v>
      </c>
      <c r="I3" s="389" t="s">
        <v>5</v>
      </c>
      <c r="J3" s="390" t="s">
        <v>6</v>
      </c>
      <c r="K3" s="390"/>
      <c r="L3" s="390"/>
      <c r="M3" s="390"/>
      <c r="N3" s="397" t="s">
        <v>47</v>
      </c>
      <c r="O3" s="389" t="s">
        <v>31</v>
      </c>
      <c r="P3" s="398" t="s">
        <v>42</v>
      </c>
      <c r="Q3" s="398" t="s">
        <v>32</v>
      </c>
      <c r="R3" s="398" t="s">
        <v>37</v>
      </c>
      <c r="S3" s="398" t="s">
        <v>33</v>
      </c>
      <c r="T3" s="389" t="s">
        <v>55</v>
      </c>
      <c r="U3" s="389" t="s">
        <v>57</v>
      </c>
      <c r="V3" s="390" t="s">
        <v>59</v>
      </c>
      <c r="W3" s="390"/>
      <c r="X3" s="390"/>
      <c r="Y3" s="390"/>
      <c r="Z3" s="390"/>
      <c r="AA3" s="390"/>
      <c r="AB3" s="389" t="s">
        <v>69</v>
      </c>
      <c r="AC3" s="391" t="s">
        <v>75</v>
      </c>
      <c r="AD3" s="392" t="s">
        <v>77</v>
      </c>
      <c r="AE3" s="393"/>
      <c r="AF3" s="394"/>
      <c r="AG3" s="397" t="s">
        <v>27</v>
      </c>
      <c r="AH3" s="397" t="s">
        <v>36</v>
      </c>
      <c r="AI3" s="389" t="s">
        <v>34</v>
      </c>
      <c r="AJ3" s="387" t="s">
        <v>35</v>
      </c>
    </row>
    <row r="4" spans="1:36" ht="169.05" customHeight="1" x14ac:dyDescent="0.3">
      <c r="A4" s="1"/>
      <c r="B4" s="396"/>
      <c r="C4" s="320"/>
      <c r="D4" s="320"/>
      <c r="E4" s="320"/>
      <c r="F4" s="320"/>
      <c r="G4" s="320"/>
      <c r="H4" s="320"/>
      <c r="I4" s="320"/>
      <c r="J4" s="3" t="s">
        <v>7</v>
      </c>
      <c r="K4" s="3" t="s">
        <v>8</v>
      </c>
      <c r="L4" s="3" t="s">
        <v>9</v>
      </c>
      <c r="M4" s="11" t="s">
        <v>10</v>
      </c>
      <c r="N4" s="318"/>
      <c r="O4" s="320"/>
      <c r="P4" s="327"/>
      <c r="Q4" s="327"/>
      <c r="R4" s="327"/>
      <c r="S4" s="327"/>
      <c r="T4" s="320"/>
      <c r="U4" s="320"/>
      <c r="V4" s="3" t="s">
        <v>61</v>
      </c>
      <c r="W4" s="3" t="s">
        <v>62</v>
      </c>
      <c r="X4" s="3" t="s">
        <v>15</v>
      </c>
      <c r="Y4" s="3" t="s">
        <v>63</v>
      </c>
      <c r="Z4" s="3" t="s">
        <v>60</v>
      </c>
      <c r="AA4" s="3" t="s">
        <v>25</v>
      </c>
      <c r="AB4" s="320"/>
      <c r="AC4" s="323"/>
      <c r="AD4" s="3" t="s">
        <v>16</v>
      </c>
      <c r="AE4" s="3" t="s">
        <v>17</v>
      </c>
      <c r="AF4" s="3" t="s">
        <v>26</v>
      </c>
      <c r="AG4" s="318"/>
      <c r="AH4" s="318"/>
      <c r="AI4" s="320"/>
      <c r="AJ4" s="388"/>
    </row>
    <row r="5" spans="1:36" ht="15" thickBot="1" x14ac:dyDescent="0.35">
      <c r="A5" s="1"/>
      <c r="B5" s="77">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78">
        <v>35</v>
      </c>
    </row>
    <row r="6" spans="1:36" ht="409.5" hidden="1" customHeight="1" x14ac:dyDescent="0.3">
      <c r="A6" s="1"/>
      <c r="B6" s="79" t="s">
        <v>49</v>
      </c>
      <c r="C6" s="56" t="s">
        <v>18</v>
      </c>
      <c r="D6" s="42" t="s">
        <v>50</v>
      </c>
      <c r="E6" s="42" t="s">
        <v>51</v>
      </c>
      <c r="F6" s="56" t="s">
        <v>2</v>
      </c>
      <c r="G6" s="55" t="s">
        <v>52</v>
      </c>
      <c r="H6" s="42" t="s">
        <v>19</v>
      </c>
      <c r="I6" s="42" t="s">
        <v>53</v>
      </c>
      <c r="J6" s="42" t="s">
        <v>12</v>
      </c>
      <c r="K6" s="42" t="s">
        <v>11</v>
      </c>
      <c r="L6" s="42" t="s">
        <v>13</v>
      </c>
      <c r="M6" s="42" t="s">
        <v>14</v>
      </c>
      <c r="N6" s="42" t="s">
        <v>48</v>
      </c>
      <c r="O6" s="42" t="s">
        <v>54</v>
      </c>
      <c r="P6" s="57" t="s">
        <v>43</v>
      </c>
      <c r="Q6" s="57" t="s">
        <v>44</v>
      </c>
      <c r="R6" s="57" t="s">
        <v>45</v>
      </c>
      <c r="S6" s="57" t="s">
        <v>46</v>
      </c>
      <c r="T6" s="42" t="s">
        <v>56</v>
      </c>
      <c r="U6" s="42" t="s">
        <v>58</v>
      </c>
      <c r="V6" s="42" t="s">
        <v>64</v>
      </c>
      <c r="W6" s="42" t="s">
        <v>65</v>
      </c>
      <c r="X6" s="42" t="s">
        <v>66</v>
      </c>
      <c r="Y6" s="42" t="s">
        <v>20</v>
      </c>
      <c r="Z6" s="42" t="s">
        <v>67</v>
      </c>
      <c r="AA6" s="58" t="s">
        <v>68</v>
      </c>
      <c r="AB6" s="42" t="s">
        <v>70</v>
      </c>
      <c r="AC6" s="57" t="s">
        <v>41</v>
      </c>
      <c r="AD6" s="57" t="s">
        <v>71</v>
      </c>
      <c r="AE6" s="57" t="s">
        <v>72</v>
      </c>
      <c r="AF6" s="57" t="s">
        <v>76</v>
      </c>
      <c r="AG6" s="57" t="s">
        <v>38</v>
      </c>
      <c r="AH6" s="42" t="s">
        <v>21</v>
      </c>
      <c r="AI6" s="42" t="s">
        <v>22</v>
      </c>
      <c r="AJ6" s="80" t="s">
        <v>39</v>
      </c>
    </row>
    <row r="7" spans="1:36" ht="47.1" customHeight="1" thickTop="1" x14ac:dyDescent="0.3">
      <c r="A7" s="1"/>
      <c r="B7" s="409" t="s">
        <v>206</v>
      </c>
      <c r="C7" s="404" t="s">
        <v>264</v>
      </c>
      <c r="D7" s="406" t="s">
        <v>208</v>
      </c>
      <c r="E7" s="399" t="s">
        <v>209</v>
      </c>
      <c r="F7" s="399" t="s">
        <v>248</v>
      </c>
      <c r="G7" s="406" t="s">
        <v>210</v>
      </c>
      <c r="H7" s="400" t="s">
        <v>211</v>
      </c>
      <c r="I7" s="400" t="s">
        <v>211</v>
      </c>
      <c r="J7" s="61" t="s">
        <v>213</v>
      </c>
      <c r="K7" s="62" t="s">
        <v>212</v>
      </c>
      <c r="L7" s="63" t="s">
        <v>220</v>
      </c>
      <c r="M7" s="63" t="s">
        <v>230</v>
      </c>
      <c r="N7" s="399" t="s">
        <v>225</v>
      </c>
      <c r="O7" s="399" t="s">
        <v>249</v>
      </c>
      <c r="P7" s="362" t="s">
        <v>259</v>
      </c>
      <c r="Q7" s="362" t="s">
        <v>103</v>
      </c>
      <c r="R7" s="364" t="s">
        <v>104</v>
      </c>
      <c r="S7" s="364" t="s">
        <v>105</v>
      </c>
      <c r="T7" s="411">
        <f>U7+U11+U15</f>
        <v>2743721.69</v>
      </c>
      <c r="U7" s="362">
        <f>V7+Y7</f>
        <v>272000</v>
      </c>
      <c r="V7" s="386">
        <v>160000</v>
      </c>
      <c r="W7" s="362">
        <v>0</v>
      </c>
      <c r="X7" s="386">
        <v>0</v>
      </c>
      <c r="Y7" s="362">
        <v>112000</v>
      </c>
      <c r="Z7" s="386">
        <v>0</v>
      </c>
      <c r="AA7" s="362">
        <v>0</v>
      </c>
      <c r="AB7" s="386">
        <v>48000</v>
      </c>
      <c r="AC7" s="362" t="s">
        <v>226</v>
      </c>
      <c r="AD7" s="399" t="s">
        <v>16</v>
      </c>
      <c r="AE7" s="362"/>
      <c r="AF7" s="386"/>
      <c r="AG7" s="362"/>
      <c r="AH7" s="414" t="s">
        <v>191</v>
      </c>
      <c r="AI7" s="414" t="s">
        <v>192</v>
      </c>
      <c r="AJ7" s="416"/>
    </row>
    <row r="8" spans="1:36" ht="28.8" x14ac:dyDescent="0.3">
      <c r="A8" s="1"/>
      <c r="B8" s="381"/>
      <c r="C8" s="382"/>
      <c r="D8" s="383"/>
      <c r="E8" s="378"/>
      <c r="F8" s="378"/>
      <c r="G8" s="383"/>
      <c r="H8" s="379"/>
      <c r="I8" s="379"/>
      <c r="J8" s="44" t="s">
        <v>215</v>
      </c>
      <c r="K8" s="43" t="s">
        <v>214</v>
      </c>
      <c r="L8" s="45" t="s">
        <v>164</v>
      </c>
      <c r="M8" s="45" t="s">
        <v>250</v>
      </c>
      <c r="N8" s="378"/>
      <c r="O8" s="378"/>
      <c r="P8" s="343"/>
      <c r="Q8" s="343"/>
      <c r="R8" s="298"/>
      <c r="S8" s="298"/>
      <c r="T8" s="412"/>
      <c r="U8" s="343"/>
      <c r="V8" s="373"/>
      <c r="W8" s="343"/>
      <c r="X8" s="373"/>
      <c r="Y8" s="343"/>
      <c r="Z8" s="373"/>
      <c r="AA8" s="343"/>
      <c r="AB8" s="373"/>
      <c r="AC8" s="343"/>
      <c r="AD8" s="378"/>
      <c r="AE8" s="343"/>
      <c r="AF8" s="373"/>
      <c r="AG8" s="343"/>
      <c r="AH8" s="354"/>
      <c r="AI8" s="354"/>
      <c r="AJ8" s="344"/>
    </row>
    <row r="9" spans="1:36" ht="43.2" x14ac:dyDescent="0.3">
      <c r="A9" s="1"/>
      <c r="B9" s="381"/>
      <c r="C9" s="382"/>
      <c r="D9" s="383"/>
      <c r="E9" s="378"/>
      <c r="F9" s="378"/>
      <c r="G9" s="383"/>
      <c r="H9" s="379"/>
      <c r="I9" s="379"/>
      <c r="J9" s="44" t="s">
        <v>217</v>
      </c>
      <c r="K9" s="44" t="s">
        <v>216</v>
      </c>
      <c r="L9" s="45" t="s">
        <v>221</v>
      </c>
      <c r="M9" s="45" t="s">
        <v>230</v>
      </c>
      <c r="N9" s="378"/>
      <c r="O9" s="378"/>
      <c r="P9" s="343"/>
      <c r="Q9" s="343"/>
      <c r="R9" s="298"/>
      <c r="S9" s="298"/>
      <c r="T9" s="412"/>
      <c r="U9" s="343"/>
      <c r="V9" s="373"/>
      <c r="W9" s="343"/>
      <c r="X9" s="373"/>
      <c r="Y9" s="343"/>
      <c r="Z9" s="373"/>
      <c r="AA9" s="343"/>
      <c r="AB9" s="373"/>
      <c r="AC9" s="343"/>
      <c r="AD9" s="378"/>
      <c r="AE9" s="343"/>
      <c r="AF9" s="373"/>
      <c r="AG9" s="343"/>
      <c r="AH9" s="354"/>
      <c r="AI9" s="354"/>
      <c r="AJ9" s="344"/>
    </row>
    <row r="10" spans="1:36" ht="64.05" customHeight="1" x14ac:dyDescent="0.3">
      <c r="A10" s="1"/>
      <c r="B10" s="381"/>
      <c r="C10" s="382"/>
      <c r="D10" s="383"/>
      <c r="E10" s="378"/>
      <c r="F10" s="370"/>
      <c r="G10" s="383"/>
      <c r="H10" s="380"/>
      <c r="I10" s="380"/>
      <c r="J10" s="44" t="s">
        <v>219</v>
      </c>
      <c r="K10" s="44" t="s">
        <v>218</v>
      </c>
      <c r="L10" s="46" t="s">
        <v>222</v>
      </c>
      <c r="M10" s="45" t="s">
        <v>231</v>
      </c>
      <c r="N10" s="370"/>
      <c r="O10" s="370"/>
      <c r="P10" s="363"/>
      <c r="Q10" s="363"/>
      <c r="R10" s="299"/>
      <c r="S10" s="299"/>
      <c r="T10" s="412"/>
      <c r="U10" s="343"/>
      <c r="V10" s="371"/>
      <c r="W10" s="363"/>
      <c r="X10" s="371"/>
      <c r="Y10" s="363"/>
      <c r="Z10" s="371"/>
      <c r="AA10" s="363"/>
      <c r="AB10" s="371"/>
      <c r="AC10" s="363"/>
      <c r="AD10" s="370"/>
      <c r="AE10" s="363"/>
      <c r="AF10" s="371"/>
      <c r="AG10" s="363"/>
      <c r="AH10" s="354"/>
      <c r="AI10" s="354"/>
      <c r="AJ10" s="344"/>
    </row>
    <row r="11" spans="1:36" ht="48.6" customHeight="1" x14ac:dyDescent="0.3">
      <c r="B11" s="381"/>
      <c r="C11" s="382"/>
      <c r="D11" s="383"/>
      <c r="E11" s="378"/>
      <c r="F11" s="385" t="s">
        <v>251</v>
      </c>
      <c r="G11" s="383"/>
      <c r="H11" s="385" t="s">
        <v>211</v>
      </c>
      <c r="I11" s="385" t="s">
        <v>211</v>
      </c>
      <c r="J11" s="48" t="s">
        <v>213</v>
      </c>
      <c r="K11" s="49" t="s">
        <v>212</v>
      </c>
      <c r="L11" s="50" t="s">
        <v>220</v>
      </c>
      <c r="M11" s="52" t="s">
        <v>253</v>
      </c>
      <c r="N11" s="340" t="s">
        <v>225</v>
      </c>
      <c r="O11" s="340" t="s">
        <v>252</v>
      </c>
      <c r="P11" s="342" t="s">
        <v>259</v>
      </c>
      <c r="Q11" s="342" t="s">
        <v>103</v>
      </c>
      <c r="R11" s="297" t="s">
        <v>104</v>
      </c>
      <c r="S11" s="297" t="s">
        <v>105</v>
      </c>
      <c r="T11" s="412"/>
      <c r="U11" s="339">
        <f t="shared" ref="U11" si="0">V11+Y11</f>
        <v>1194783.69</v>
      </c>
      <c r="V11" s="352">
        <v>796522.46</v>
      </c>
      <c r="W11" s="347">
        <v>0</v>
      </c>
      <c r="X11" s="352">
        <v>0</v>
      </c>
      <c r="Y11" s="347">
        <v>398261.23</v>
      </c>
      <c r="Z11" s="352">
        <v>0</v>
      </c>
      <c r="AA11" s="347">
        <v>0</v>
      </c>
      <c r="AB11" s="352">
        <v>398261.23</v>
      </c>
      <c r="AC11" s="347" t="s">
        <v>226</v>
      </c>
      <c r="AD11" s="346" t="s">
        <v>16</v>
      </c>
      <c r="AE11" s="339"/>
      <c r="AF11" s="350"/>
      <c r="AG11" s="339"/>
      <c r="AH11" s="354"/>
      <c r="AI11" s="354"/>
      <c r="AJ11" s="344"/>
    </row>
    <row r="12" spans="1:36" ht="43.5" customHeight="1" x14ac:dyDescent="0.3">
      <c r="B12" s="381"/>
      <c r="C12" s="382"/>
      <c r="D12" s="383"/>
      <c r="E12" s="378"/>
      <c r="F12" s="357"/>
      <c r="G12" s="383"/>
      <c r="H12" s="357"/>
      <c r="I12" s="357"/>
      <c r="J12" s="49" t="s">
        <v>215</v>
      </c>
      <c r="K12" s="48" t="s">
        <v>214</v>
      </c>
      <c r="L12" s="50" t="s">
        <v>164</v>
      </c>
      <c r="M12" s="50" t="s">
        <v>254</v>
      </c>
      <c r="N12" s="340"/>
      <c r="O12" s="340"/>
      <c r="P12" s="343"/>
      <c r="Q12" s="343"/>
      <c r="R12" s="298"/>
      <c r="S12" s="298"/>
      <c r="T12" s="412"/>
      <c r="U12" s="339"/>
      <c r="V12" s="352"/>
      <c r="W12" s="347"/>
      <c r="X12" s="352"/>
      <c r="Y12" s="347"/>
      <c r="Z12" s="352"/>
      <c r="AA12" s="347"/>
      <c r="AB12" s="352"/>
      <c r="AC12" s="347"/>
      <c r="AD12" s="346"/>
      <c r="AE12" s="339"/>
      <c r="AF12" s="350"/>
      <c r="AG12" s="339"/>
      <c r="AH12" s="354"/>
      <c r="AI12" s="354"/>
      <c r="AJ12" s="344"/>
    </row>
    <row r="13" spans="1:36" ht="47.1" customHeight="1" x14ac:dyDescent="0.3">
      <c r="B13" s="381"/>
      <c r="C13" s="382"/>
      <c r="D13" s="383"/>
      <c r="E13" s="378"/>
      <c r="F13" s="357"/>
      <c r="G13" s="383"/>
      <c r="H13" s="357"/>
      <c r="I13" s="357"/>
      <c r="J13" s="49" t="s">
        <v>217</v>
      </c>
      <c r="K13" s="49" t="s">
        <v>216</v>
      </c>
      <c r="L13" s="50" t="s">
        <v>221</v>
      </c>
      <c r="M13" s="50" t="s">
        <v>253</v>
      </c>
      <c r="N13" s="340"/>
      <c r="O13" s="340"/>
      <c r="P13" s="343"/>
      <c r="Q13" s="343"/>
      <c r="R13" s="298"/>
      <c r="S13" s="298"/>
      <c r="T13" s="412"/>
      <c r="U13" s="339"/>
      <c r="V13" s="352"/>
      <c r="W13" s="347"/>
      <c r="X13" s="352"/>
      <c r="Y13" s="347"/>
      <c r="Z13" s="352"/>
      <c r="AA13" s="347"/>
      <c r="AB13" s="352"/>
      <c r="AC13" s="347"/>
      <c r="AD13" s="346"/>
      <c r="AE13" s="339"/>
      <c r="AF13" s="350"/>
      <c r="AG13" s="339"/>
      <c r="AH13" s="354"/>
      <c r="AI13" s="354"/>
      <c r="AJ13" s="344"/>
    </row>
    <row r="14" spans="1:36" ht="56.1" customHeight="1" x14ac:dyDescent="0.3">
      <c r="B14" s="381"/>
      <c r="C14" s="382"/>
      <c r="D14" s="383"/>
      <c r="E14" s="378"/>
      <c r="F14" s="358"/>
      <c r="G14" s="383"/>
      <c r="H14" s="358"/>
      <c r="I14" s="358"/>
      <c r="J14" s="49" t="s">
        <v>219</v>
      </c>
      <c r="K14" s="49" t="s">
        <v>218</v>
      </c>
      <c r="L14" s="51" t="s">
        <v>222</v>
      </c>
      <c r="M14" s="50" t="s">
        <v>255</v>
      </c>
      <c r="N14" s="340"/>
      <c r="O14" s="340"/>
      <c r="P14" s="363"/>
      <c r="Q14" s="363"/>
      <c r="R14" s="299"/>
      <c r="S14" s="299"/>
      <c r="T14" s="412"/>
      <c r="U14" s="339"/>
      <c r="V14" s="352"/>
      <c r="W14" s="347"/>
      <c r="X14" s="352"/>
      <c r="Y14" s="347"/>
      <c r="Z14" s="352"/>
      <c r="AA14" s="347"/>
      <c r="AB14" s="352"/>
      <c r="AC14" s="347"/>
      <c r="AD14" s="346"/>
      <c r="AE14" s="339"/>
      <c r="AF14" s="350"/>
      <c r="AG14" s="339"/>
      <c r="AH14" s="354"/>
      <c r="AI14" s="354"/>
      <c r="AJ14" s="344"/>
    </row>
    <row r="15" spans="1:36" ht="50.55" customHeight="1" x14ac:dyDescent="0.3">
      <c r="B15" s="381"/>
      <c r="C15" s="382"/>
      <c r="D15" s="383"/>
      <c r="E15" s="378"/>
      <c r="F15" s="385" t="s">
        <v>256</v>
      </c>
      <c r="G15" s="383"/>
      <c r="H15" s="385" t="s">
        <v>211</v>
      </c>
      <c r="I15" s="385" t="s">
        <v>211</v>
      </c>
      <c r="J15" s="48" t="s">
        <v>213</v>
      </c>
      <c r="K15" s="49" t="s">
        <v>212</v>
      </c>
      <c r="L15" s="50" t="s">
        <v>220</v>
      </c>
      <c r="M15" s="52" t="s">
        <v>253</v>
      </c>
      <c r="N15" s="340" t="s">
        <v>225</v>
      </c>
      <c r="O15" s="340" t="s">
        <v>252</v>
      </c>
      <c r="P15" s="342" t="s">
        <v>259</v>
      </c>
      <c r="Q15" s="342" t="s">
        <v>103</v>
      </c>
      <c r="R15" s="297" t="s">
        <v>104</v>
      </c>
      <c r="S15" s="297" t="s">
        <v>105</v>
      </c>
      <c r="T15" s="412"/>
      <c r="U15" s="352">
        <f t="shared" ref="U15" si="1">V15+Y15</f>
        <v>1276938</v>
      </c>
      <c r="V15" s="352">
        <v>751140</v>
      </c>
      <c r="W15" s="347">
        <v>0</v>
      </c>
      <c r="X15" s="352">
        <v>0</v>
      </c>
      <c r="Y15" s="347">
        <v>525798</v>
      </c>
      <c r="Z15" s="352">
        <v>0</v>
      </c>
      <c r="AA15" s="347">
        <v>0</v>
      </c>
      <c r="AB15" s="352">
        <v>225342</v>
      </c>
      <c r="AC15" s="347" t="s">
        <v>226</v>
      </c>
      <c r="AD15" s="346" t="s">
        <v>16</v>
      </c>
      <c r="AE15" s="339"/>
      <c r="AF15" s="350"/>
      <c r="AG15" s="339"/>
      <c r="AH15" s="354"/>
      <c r="AI15" s="354"/>
      <c r="AJ15" s="344"/>
    </row>
    <row r="16" spans="1:36" ht="41.55" customHeight="1" x14ac:dyDescent="0.3">
      <c r="B16" s="381"/>
      <c r="C16" s="382"/>
      <c r="D16" s="383"/>
      <c r="E16" s="378"/>
      <c r="F16" s="357"/>
      <c r="G16" s="383"/>
      <c r="H16" s="357"/>
      <c r="I16" s="357"/>
      <c r="J16" s="49" t="s">
        <v>215</v>
      </c>
      <c r="K16" s="48" t="s">
        <v>214</v>
      </c>
      <c r="L16" s="50" t="s">
        <v>164</v>
      </c>
      <c r="M16" s="50" t="s">
        <v>257</v>
      </c>
      <c r="N16" s="340"/>
      <c r="O16" s="340"/>
      <c r="P16" s="343"/>
      <c r="Q16" s="343"/>
      <c r="R16" s="298"/>
      <c r="S16" s="298"/>
      <c r="T16" s="412"/>
      <c r="U16" s="352"/>
      <c r="V16" s="352"/>
      <c r="W16" s="347"/>
      <c r="X16" s="352"/>
      <c r="Y16" s="347"/>
      <c r="Z16" s="352"/>
      <c r="AA16" s="347"/>
      <c r="AB16" s="352"/>
      <c r="AC16" s="347"/>
      <c r="AD16" s="346"/>
      <c r="AE16" s="339"/>
      <c r="AF16" s="350"/>
      <c r="AG16" s="339"/>
      <c r="AH16" s="354"/>
      <c r="AI16" s="354"/>
      <c r="AJ16" s="344"/>
    </row>
    <row r="17" spans="1:36" ht="46.05" customHeight="1" x14ac:dyDescent="0.3">
      <c r="B17" s="381"/>
      <c r="C17" s="382"/>
      <c r="D17" s="383"/>
      <c r="E17" s="378"/>
      <c r="F17" s="357"/>
      <c r="G17" s="383"/>
      <c r="H17" s="357"/>
      <c r="I17" s="357"/>
      <c r="J17" s="49" t="s">
        <v>217</v>
      </c>
      <c r="K17" s="49" t="s">
        <v>216</v>
      </c>
      <c r="L17" s="50" t="s">
        <v>221</v>
      </c>
      <c r="M17" s="50" t="s">
        <v>253</v>
      </c>
      <c r="N17" s="340"/>
      <c r="O17" s="340"/>
      <c r="P17" s="343"/>
      <c r="Q17" s="343"/>
      <c r="R17" s="298"/>
      <c r="S17" s="298"/>
      <c r="T17" s="412"/>
      <c r="U17" s="352"/>
      <c r="V17" s="352"/>
      <c r="W17" s="347"/>
      <c r="X17" s="352"/>
      <c r="Y17" s="347"/>
      <c r="Z17" s="352"/>
      <c r="AA17" s="347"/>
      <c r="AB17" s="352"/>
      <c r="AC17" s="347"/>
      <c r="AD17" s="346"/>
      <c r="AE17" s="339"/>
      <c r="AF17" s="350"/>
      <c r="AG17" s="339"/>
      <c r="AH17" s="354"/>
      <c r="AI17" s="354"/>
      <c r="AJ17" s="344"/>
    </row>
    <row r="18" spans="1:36" ht="58.2" thickBot="1" x14ac:dyDescent="0.35">
      <c r="B18" s="410"/>
      <c r="C18" s="405"/>
      <c r="D18" s="407"/>
      <c r="E18" s="408"/>
      <c r="F18" s="420"/>
      <c r="G18" s="407"/>
      <c r="H18" s="420"/>
      <c r="I18" s="420"/>
      <c r="J18" s="64" t="s">
        <v>219</v>
      </c>
      <c r="K18" s="64" t="s">
        <v>218</v>
      </c>
      <c r="L18" s="65" t="s">
        <v>222</v>
      </c>
      <c r="M18" s="66" t="s">
        <v>258</v>
      </c>
      <c r="N18" s="421"/>
      <c r="O18" s="421"/>
      <c r="P18" s="372"/>
      <c r="Q18" s="372"/>
      <c r="R18" s="375"/>
      <c r="S18" s="375"/>
      <c r="T18" s="413"/>
      <c r="U18" s="401"/>
      <c r="V18" s="401"/>
      <c r="W18" s="402"/>
      <c r="X18" s="401"/>
      <c r="Y18" s="402"/>
      <c r="Z18" s="401"/>
      <c r="AA18" s="402"/>
      <c r="AB18" s="401"/>
      <c r="AC18" s="402"/>
      <c r="AD18" s="418"/>
      <c r="AE18" s="403"/>
      <c r="AF18" s="419"/>
      <c r="AG18" s="403"/>
      <c r="AH18" s="415"/>
      <c r="AI18" s="415"/>
      <c r="AJ18" s="417"/>
    </row>
    <row r="19" spans="1:36" ht="44.1" customHeight="1" thickTop="1" x14ac:dyDescent="0.3">
      <c r="A19" s="1"/>
      <c r="B19" s="381" t="s">
        <v>227</v>
      </c>
      <c r="C19" s="382" t="s">
        <v>265</v>
      </c>
      <c r="D19" s="383" t="s">
        <v>208</v>
      </c>
      <c r="E19" s="378" t="s">
        <v>209</v>
      </c>
      <c r="F19" s="378" t="s">
        <v>228</v>
      </c>
      <c r="G19" s="383" t="s">
        <v>210</v>
      </c>
      <c r="H19" s="379" t="s">
        <v>211</v>
      </c>
      <c r="I19" s="379" t="s">
        <v>211</v>
      </c>
      <c r="J19" s="60" t="s">
        <v>213</v>
      </c>
      <c r="K19" s="59" t="s">
        <v>212</v>
      </c>
      <c r="L19" s="53" t="s">
        <v>220</v>
      </c>
      <c r="M19" s="54" t="s">
        <v>230</v>
      </c>
      <c r="N19" s="370" t="s">
        <v>225</v>
      </c>
      <c r="O19" s="370" t="s">
        <v>239</v>
      </c>
      <c r="P19" s="343" t="s">
        <v>259</v>
      </c>
      <c r="Q19" s="343" t="s">
        <v>103</v>
      </c>
      <c r="R19" s="298" t="s">
        <v>104</v>
      </c>
      <c r="S19" s="298" t="s">
        <v>105</v>
      </c>
      <c r="T19" s="376">
        <f>U19+U23+U27</f>
        <v>626092.15</v>
      </c>
      <c r="U19" s="367">
        <f>V19+Y19</f>
        <v>119000</v>
      </c>
      <c r="V19" s="369">
        <v>70000</v>
      </c>
      <c r="W19" s="363">
        <v>0</v>
      </c>
      <c r="X19" s="371">
        <v>0</v>
      </c>
      <c r="Y19" s="367">
        <v>49000</v>
      </c>
      <c r="Z19" s="371">
        <v>0</v>
      </c>
      <c r="AA19" s="363">
        <v>0</v>
      </c>
      <c r="AB19" s="371">
        <v>21000</v>
      </c>
      <c r="AC19" s="363" t="s">
        <v>226</v>
      </c>
      <c r="AD19" s="370" t="s">
        <v>16</v>
      </c>
      <c r="AE19" s="363"/>
      <c r="AF19" s="371"/>
      <c r="AG19" s="363"/>
      <c r="AH19" s="354" t="s">
        <v>262</v>
      </c>
      <c r="AI19" s="354" t="s">
        <v>263</v>
      </c>
      <c r="AJ19" s="344"/>
    </row>
    <row r="20" spans="1:36" ht="46.05" customHeight="1" x14ac:dyDescent="0.3">
      <c r="A20" s="1"/>
      <c r="B20" s="381"/>
      <c r="C20" s="382"/>
      <c r="D20" s="383"/>
      <c r="E20" s="378"/>
      <c r="F20" s="378"/>
      <c r="G20" s="383"/>
      <c r="H20" s="379"/>
      <c r="I20" s="379"/>
      <c r="J20" s="44" t="s">
        <v>215</v>
      </c>
      <c r="K20" s="43" t="s">
        <v>214</v>
      </c>
      <c r="L20" s="45" t="s">
        <v>164</v>
      </c>
      <c r="M20" s="47" t="s">
        <v>238</v>
      </c>
      <c r="N20" s="346"/>
      <c r="O20" s="346"/>
      <c r="P20" s="343"/>
      <c r="Q20" s="343"/>
      <c r="R20" s="298"/>
      <c r="S20" s="298"/>
      <c r="T20" s="376"/>
      <c r="U20" s="339"/>
      <c r="V20" s="350"/>
      <c r="W20" s="339"/>
      <c r="X20" s="350"/>
      <c r="Y20" s="339"/>
      <c r="Z20" s="350"/>
      <c r="AA20" s="339"/>
      <c r="AB20" s="350"/>
      <c r="AC20" s="339"/>
      <c r="AD20" s="346"/>
      <c r="AE20" s="339"/>
      <c r="AF20" s="350"/>
      <c r="AG20" s="339"/>
      <c r="AH20" s="354"/>
      <c r="AI20" s="354"/>
      <c r="AJ20" s="344"/>
    </row>
    <row r="21" spans="1:36" ht="47.1" customHeight="1" x14ac:dyDescent="0.3">
      <c r="A21" s="1"/>
      <c r="B21" s="381"/>
      <c r="C21" s="382"/>
      <c r="D21" s="383"/>
      <c r="E21" s="378"/>
      <c r="F21" s="378"/>
      <c r="G21" s="383"/>
      <c r="H21" s="379"/>
      <c r="I21" s="379"/>
      <c r="J21" s="44" t="s">
        <v>217</v>
      </c>
      <c r="K21" s="44" t="s">
        <v>216</v>
      </c>
      <c r="L21" s="45" t="s">
        <v>221</v>
      </c>
      <c r="M21" s="47" t="s">
        <v>230</v>
      </c>
      <c r="N21" s="346"/>
      <c r="O21" s="346"/>
      <c r="P21" s="343"/>
      <c r="Q21" s="343"/>
      <c r="R21" s="298"/>
      <c r="S21" s="298"/>
      <c r="T21" s="376"/>
      <c r="U21" s="339"/>
      <c r="V21" s="350"/>
      <c r="W21" s="339"/>
      <c r="X21" s="350"/>
      <c r="Y21" s="339"/>
      <c r="Z21" s="350"/>
      <c r="AA21" s="339"/>
      <c r="AB21" s="350"/>
      <c r="AC21" s="339"/>
      <c r="AD21" s="346"/>
      <c r="AE21" s="339"/>
      <c r="AF21" s="350"/>
      <c r="AG21" s="339"/>
      <c r="AH21" s="354"/>
      <c r="AI21" s="354"/>
      <c r="AJ21" s="344"/>
    </row>
    <row r="22" spans="1:36" ht="59.55" customHeight="1" x14ac:dyDescent="0.3">
      <c r="A22" s="1"/>
      <c r="B22" s="381"/>
      <c r="C22" s="382"/>
      <c r="D22" s="383"/>
      <c r="E22" s="378"/>
      <c r="F22" s="370"/>
      <c r="G22" s="383"/>
      <c r="H22" s="380"/>
      <c r="I22" s="380"/>
      <c r="J22" s="44" t="s">
        <v>219</v>
      </c>
      <c r="K22" s="44" t="s">
        <v>218</v>
      </c>
      <c r="L22" s="46" t="s">
        <v>222</v>
      </c>
      <c r="M22" s="47" t="s">
        <v>231</v>
      </c>
      <c r="N22" s="346"/>
      <c r="O22" s="346"/>
      <c r="P22" s="363"/>
      <c r="Q22" s="363"/>
      <c r="R22" s="299"/>
      <c r="S22" s="299"/>
      <c r="T22" s="376"/>
      <c r="U22" s="339"/>
      <c r="V22" s="350"/>
      <c r="W22" s="339"/>
      <c r="X22" s="350"/>
      <c r="Y22" s="339"/>
      <c r="Z22" s="350"/>
      <c r="AA22" s="339"/>
      <c r="AB22" s="350"/>
      <c r="AC22" s="339"/>
      <c r="AD22" s="346"/>
      <c r="AE22" s="339"/>
      <c r="AF22" s="350"/>
      <c r="AG22" s="339"/>
      <c r="AH22" s="354"/>
      <c r="AI22" s="354"/>
      <c r="AJ22" s="344"/>
    </row>
    <row r="23" spans="1:36" ht="52.05" customHeight="1" x14ac:dyDescent="0.3">
      <c r="A23" s="9"/>
      <c r="B23" s="381"/>
      <c r="C23" s="382"/>
      <c r="D23" s="383"/>
      <c r="E23" s="378"/>
      <c r="F23" s="349" t="s">
        <v>233</v>
      </c>
      <c r="G23" s="383"/>
      <c r="H23" s="384" t="s">
        <v>211</v>
      </c>
      <c r="I23" s="384" t="s">
        <v>211</v>
      </c>
      <c r="J23" s="43" t="s">
        <v>213</v>
      </c>
      <c r="K23" s="44" t="s">
        <v>212</v>
      </c>
      <c r="L23" s="45" t="s">
        <v>220</v>
      </c>
      <c r="M23" s="47" t="s">
        <v>229</v>
      </c>
      <c r="N23" s="346" t="s">
        <v>225</v>
      </c>
      <c r="O23" s="346" t="s">
        <v>237</v>
      </c>
      <c r="P23" s="342" t="s">
        <v>259</v>
      </c>
      <c r="Q23" s="342" t="s">
        <v>103</v>
      </c>
      <c r="R23" s="297" t="s">
        <v>104</v>
      </c>
      <c r="S23" s="297" t="s">
        <v>105</v>
      </c>
      <c r="T23" s="376"/>
      <c r="U23" s="367">
        <f t="shared" ref="U23" si="2">V23+Y23</f>
        <v>340000</v>
      </c>
      <c r="V23" s="368">
        <v>200000</v>
      </c>
      <c r="W23" s="339">
        <v>0</v>
      </c>
      <c r="X23" s="350">
        <v>0</v>
      </c>
      <c r="Y23" s="365">
        <v>140000</v>
      </c>
      <c r="Z23" s="350">
        <v>0</v>
      </c>
      <c r="AA23" s="339">
        <v>0</v>
      </c>
      <c r="AB23" s="350">
        <v>60000</v>
      </c>
      <c r="AC23" s="339" t="s">
        <v>226</v>
      </c>
      <c r="AD23" s="346" t="s">
        <v>16</v>
      </c>
      <c r="AE23" s="339"/>
      <c r="AF23" s="350"/>
      <c r="AG23" s="339"/>
      <c r="AH23" s="354"/>
      <c r="AI23" s="354"/>
      <c r="AJ23" s="344"/>
    </row>
    <row r="24" spans="1:36" ht="41.1" customHeight="1" x14ac:dyDescent="0.3">
      <c r="A24" s="14"/>
      <c r="B24" s="381"/>
      <c r="C24" s="382"/>
      <c r="D24" s="383"/>
      <c r="E24" s="378"/>
      <c r="F24" s="378"/>
      <c r="G24" s="383"/>
      <c r="H24" s="379"/>
      <c r="I24" s="379"/>
      <c r="J24" s="44" t="s">
        <v>215</v>
      </c>
      <c r="K24" s="43" t="s">
        <v>214</v>
      </c>
      <c r="L24" s="45" t="s">
        <v>164</v>
      </c>
      <c r="M24" s="47" t="s">
        <v>235</v>
      </c>
      <c r="N24" s="346"/>
      <c r="O24" s="346"/>
      <c r="P24" s="343"/>
      <c r="Q24" s="343"/>
      <c r="R24" s="298"/>
      <c r="S24" s="298"/>
      <c r="T24" s="376"/>
      <c r="U24" s="339"/>
      <c r="V24" s="350"/>
      <c r="W24" s="339"/>
      <c r="X24" s="350"/>
      <c r="Y24" s="339"/>
      <c r="Z24" s="350"/>
      <c r="AA24" s="339"/>
      <c r="AB24" s="350"/>
      <c r="AC24" s="339"/>
      <c r="AD24" s="346"/>
      <c r="AE24" s="339"/>
      <c r="AF24" s="350"/>
      <c r="AG24" s="339"/>
      <c r="AH24" s="354"/>
      <c r="AI24" s="354"/>
      <c r="AJ24" s="344"/>
    </row>
    <row r="25" spans="1:36" ht="46.05" customHeight="1" x14ac:dyDescent="0.3">
      <c r="A25" s="1"/>
      <c r="B25" s="381"/>
      <c r="C25" s="382"/>
      <c r="D25" s="383"/>
      <c r="E25" s="378"/>
      <c r="F25" s="378"/>
      <c r="G25" s="383"/>
      <c r="H25" s="379"/>
      <c r="I25" s="379"/>
      <c r="J25" s="44" t="s">
        <v>217</v>
      </c>
      <c r="K25" s="44" t="s">
        <v>216</v>
      </c>
      <c r="L25" s="45" t="s">
        <v>221</v>
      </c>
      <c r="M25" s="47" t="s">
        <v>229</v>
      </c>
      <c r="N25" s="346"/>
      <c r="O25" s="346"/>
      <c r="P25" s="343"/>
      <c r="Q25" s="343"/>
      <c r="R25" s="298"/>
      <c r="S25" s="298"/>
      <c r="T25" s="376"/>
      <c r="U25" s="339"/>
      <c r="V25" s="350"/>
      <c r="W25" s="339"/>
      <c r="X25" s="350"/>
      <c r="Y25" s="339"/>
      <c r="Z25" s="350"/>
      <c r="AA25" s="339"/>
      <c r="AB25" s="350"/>
      <c r="AC25" s="339"/>
      <c r="AD25" s="346"/>
      <c r="AE25" s="339"/>
      <c r="AF25" s="350"/>
      <c r="AG25" s="339"/>
      <c r="AH25" s="354"/>
      <c r="AI25" s="354"/>
      <c r="AJ25" s="344"/>
    </row>
    <row r="26" spans="1:36" ht="57.6" x14ac:dyDescent="0.3">
      <c r="A26" s="1"/>
      <c r="B26" s="381"/>
      <c r="C26" s="382"/>
      <c r="D26" s="383"/>
      <c r="E26" s="378"/>
      <c r="F26" s="370"/>
      <c r="G26" s="383"/>
      <c r="H26" s="380"/>
      <c r="I26" s="380"/>
      <c r="J26" s="44" t="s">
        <v>219</v>
      </c>
      <c r="K26" s="44" t="s">
        <v>218</v>
      </c>
      <c r="L26" s="46" t="s">
        <v>222</v>
      </c>
      <c r="M26" s="47" t="s">
        <v>236</v>
      </c>
      <c r="N26" s="346"/>
      <c r="O26" s="346"/>
      <c r="P26" s="363"/>
      <c r="Q26" s="363"/>
      <c r="R26" s="299"/>
      <c r="S26" s="299"/>
      <c r="T26" s="376"/>
      <c r="U26" s="339"/>
      <c r="V26" s="350"/>
      <c r="W26" s="339"/>
      <c r="X26" s="350"/>
      <c r="Y26" s="339"/>
      <c r="Z26" s="350"/>
      <c r="AA26" s="339"/>
      <c r="AB26" s="350"/>
      <c r="AC26" s="339"/>
      <c r="AD26" s="346"/>
      <c r="AE26" s="339"/>
      <c r="AF26" s="350"/>
      <c r="AG26" s="339"/>
      <c r="AH26" s="354"/>
      <c r="AI26" s="354"/>
      <c r="AJ26" s="344"/>
    </row>
    <row r="27" spans="1:36" ht="43.5" customHeight="1" x14ac:dyDescent="0.3">
      <c r="B27" s="381"/>
      <c r="C27" s="382"/>
      <c r="D27" s="383"/>
      <c r="E27" s="378"/>
      <c r="F27" s="385" t="s">
        <v>207</v>
      </c>
      <c r="G27" s="383"/>
      <c r="H27" s="385" t="s">
        <v>211</v>
      </c>
      <c r="I27" s="385" t="s">
        <v>211</v>
      </c>
      <c r="J27" s="48" t="s">
        <v>213</v>
      </c>
      <c r="K27" s="49" t="s">
        <v>212</v>
      </c>
      <c r="L27" s="50" t="s">
        <v>220</v>
      </c>
      <c r="M27" s="52" t="s">
        <v>223</v>
      </c>
      <c r="N27" s="340" t="s">
        <v>225</v>
      </c>
      <c r="O27" s="340" t="s">
        <v>268</v>
      </c>
      <c r="P27" s="342" t="s">
        <v>259</v>
      </c>
      <c r="Q27" s="342" t="s">
        <v>103</v>
      </c>
      <c r="R27" s="297" t="s">
        <v>104</v>
      </c>
      <c r="S27" s="297" t="s">
        <v>105</v>
      </c>
      <c r="T27" s="376"/>
      <c r="U27" s="367">
        <f t="shared" ref="U27" si="3">V27+Y27</f>
        <v>167092.15</v>
      </c>
      <c r="V27" s="352">
        <v>98289.5</v>
      </c>
      <c r="W27" s="347">
        <v>0</v>
      </c>
      <c r="X27" s="352">
        <v>0</v>
      </c>
      <c r="Y27" s="347">
        <v>68802.649999999994</v>
      </c>
      <c r="Z27" s="352">
        <v>0</v>
      </c>
      <c r="AA27" s="347">
        <v>0</v>
      </c>
      <c r="AB27" s="352">
        <v>29486.85</v>
      </c>
      <c r="AC27" s="347" t="s">
        <v>226</v>
      </c>
      <c r="AD27" s="346" t="s">
        <v>16</v>
      </c>
      <c r="AE27" s="339"/>
      <c r="AF27" s="350"/>
      <c r="AG27" s="339"/>
      <c r="AH27" s="354"/>
      <c r="AI27" s="354"/>
      <c r="AJ27" s="344"/>
    </row>
    <row r="28" spans="1:36" ht="44.55" customHeight="1" x14ac:dyDescent="0.3">
      <c r="B28" s="381"/>
      <c r="C28" s="382"/>
      <c r="D28" s="383"/>
      <c r="E28" s="378"/>
      <c r="F28" s="357"/>
      <c r="G28" s="383"/>
      <c r="H28" s="357"/>
      <c r="I28" s="357"/>
      <c r="J28" s="49" t="s">
        <v>215</v>
      </c>
      <c r="K28" s="48" t="s">
        <v>214</v>
      </c>
      <c r="L28" s="50" t="s">
        <v>164</v>
      </c>
      <c r="M28" s="52" t="s">
        <v>224</v>
      </c>
      <c r="N28" s="340"/>
      <c r="O28" s="340"/>
      <c r="P28" s="343"/>
      <c r="Q28" s="343"/>
      <c r="R28" s="298"/>
      <c r="S28" s="298"/>
      <c r="T28" s="376"/>
      <c r="U28" s="339"/>
      <c r="V28" s="352"/>
      <c r="W28" s="347"/>
      <c r="X28" s="352"/>
      <c r="Y28" s="347"/>
      <c r="Z28" s="352"/>
      <c r="AA28" s="347"/>
      <c r="AB28" s="352"/>
      <c r="AC28" s="347"/>
      <c r="AD28" s="346"/>
      <c r="AE28" s="339"/>
      <c r="AF28" s="350"/>
      <c r="AG28" s="339"/>
      <c r="AH28" s="354"/>
      <c r="AI28" s="354"/>
      <c r="AJ28" s="344"/>
    </row>
    <row r="29" spans="1:36" ht="47.55" customHeight="1" x14ac:dyDescent="0.3">
      <c r="B29" s="381"/>
      <c r="C29" s="382"/>
      <c r="D29" s="383"/>
      <c r="E29" s="378"/>
      <c r="F29" s="357"/>
      <c r="G29" s="383"/>
      <c r="H29" s="357"/>
      <c r="I29" s="357"/>
      <c r="J29" s="49" t="s">
        <v>217</v>
      </c>
      <c r="K29" s="49" t="s">
        <v>216</v>
      </c>
      <c r="L29" s="50" t="s">
        <v>221</v>
      </c>
      <c r="M29" s="50" t="s">
        <v>223</v>
      </c>
      <c r="N29" s="340"/>
      <c r="O29" s="340"/>
      <c r="P29" s="343"/>
      <c r="Q29" s="343"/>
      <c r="R29" s="298"/>
      <c r="S29" s="298"/>
      <c r="T29" s="376"/>
      <c r="U29" s="339"/>
      <c r="V29" s="352"/>
      <c r="W29" s="347"/>
      <c r="X29" s="352"/>
      <c r="Y29" s="347"/>
      <c r="Z29" s="352"/>
      <c r="AA29" s="347"/>
      <c r="AB29" s="352"/>
      <c r="AC29" s="347"/>
      <c r="AD29" s="346"/>
      <c r="AE29" s="339"/>
      <c r="AF29" s="350"/>
      <c r="AG29" s="339"/>
      <c r="AH29" s="354"/>
      <c r="AI29" s="354"/>
      <c r="AJ29" s="344"/>
    </row>
    <row r="30" spans="1:36" ht="58.2" thickBot="1" x14ac:dyDescent="0.35">
      <c r="B30" s="381"/>
      <c r="C30" s="382"/>
      <c r="D30" s="383"/>
      <c r="E30" s="378"/>
      <c r="F30" s="357"/>
      <c r="G30" s="383"/>
      <c r="H30" s="357"/>
      <c r="I30" s="357"/>
      <c r="J30" s="68" t="s">
        <v>219</v>
      </c>
      <c r="K30" s="68" t="s">
        <v>218</v>
      </c>
      <c r="L30" s="69" t="s">
        <v>222</v>
      </c>
      <c r="M30" s="70" t="s">
        <v>232</v>
      </c>
      <c r="N30" s="341"/>
      <c r="O30" s="341"/>
      <c r="P30" s="343"/>
      <c r="Q30" s="343"/>
      <c r="R30" s="298"/>
      <c r="S30" s="298"/>
      <c r="T30" s="376"/>
      <c r="U30" s="339"/>
      <c r="V30" s="353"/>
      <c r="W30" s="348"/>
      <c r="X30" s="353"/>
      <c r="Y30" s="348"/>
      <c r="Z30" s="353"/>
      <c r="AA30" s="348"/>
      <c r="AB30" s="353"/>
      <c r="AC30" s="348"/>
      <c r="AD30" s="349"/>
      <c r="AE30" s="342"/>
      <c r="AF30" s="351"/>
      <c r="AG30" s="342"/>
      <c r="AH30" s="354"/>
      <c r="AI30" s="354"/>
      <c r="AJ30" s="344"/>
    </row>
    <row r="31" spans="1:36" ht="44.1" customHeight="1" thickTop="1" x14ac:dyDescent="0.3">
      <c r="A31" s="1"/>
      <c r="B31" s="422" t="s">
        <v>234</v>
      </c>
      <c r="C31" s="425" t="s">
        <v>266</v>
      </c>
      <c r="D31" s="428" t="s">
        <v>208</v>
      </c>
      <c r="E31" s="359" t="s">
        <v>209</v>
      </c>
      <c r="F31" s="356" t="s">
        <v>245</v>
      </c>
      <c r="G31" s="428" t="s">
        <v>210</v>
      </c>
      <c r="H31" s="359" t="s">
        <v>211</v>
      </c>
      <c r="I31" s="359" t="s">
        <v>211</v>
      </c>
      <c r="J31" s="71" t="s">
        <v>213</v>
      </c>
      <c r="K31" s="72" t="s">
        <v>212</v>
      </c>
      <c r="L31" s="73" t="s">
        <v>220</v>
      </c>
      <c r="M31" s="74" t="s">
        <v>230</v>
      </c>
      <c r="N31" s="360" t="s">
        <v>225</v>
      </c>
      <c r="O31" s="361" t="s">
        <v>179</v>
      </c>
      <c r="P31" s="362" t="s">
        <v>259</v>
      </c>
      <c r="Q31" s="362" t="s">
        <v>103</v>
      </c>
      <c r="R31" s="364" t="s">
        <v>104</v>
      </c>
      <c r="S31" s="364" t="s">
        <v>105</v>
      </c>
      <c r="T31" s="431">
        <f>U31+U35</f>
        <v>680000</v>
      </c>
      <c r="U31" s="366">
        <f>V31+Y31</f>
        <v>340000</v>
      </c>
      <c r="V31" s="377">
        <v>200000</v>
      </c>
      <c r="W31" s="338">
        <v>0</v>
      </c>
      <c r="X31" s="355">
        <v>0</v>
      </c>
      <c r="Y31" s="366">
        <v>140000</v>
      </c>
      <c r="Z31" s="355">
        <v>0</v>
      </c>
      <c r="AA31" s="338">
        <v>0</v>
      </c>
      <c r="AB31" s="355">
        <v>60000</v>
      </c>
      <c r="AC31" s="434" t="s">
        <v>226</v>
      </c>
      <c r="AD31" s="345" t="s">
        <v>16</v>
      </c>
      <c r="AE31" s="338"/>
      <c r="AF31" s="355"/>
      <c r="AG31" s="338"/>
      <c r="AH31" s="414" t="s">
        <v>260</v>
      </c>
      <c r="AI31" s="414" t="s">
        <v>261</v>
      </c>
      <c r="AJ31" s="416"/>
    </row>
    <row r="32" spans="1:36" ht="43.5" customHeight="1" x14ac:dyDescent="0.3">
      <c r="A32" s="1"/>
      <c r="B32" s="423"/>
      <c r="C32" s="426"/>
      <c r="D32" s="429"/>
      <c r="E32" s="357"/>
      <c r="F32" s="357"/>
      <c r="G32" s="429"/>
      <c r="H32" s="357"/>
      <c r="I32" s="357"/>
      <c r="J32" s="49" t="s">
        <v>215</v>
      </c>
      <c r="K32" s="48" t="s">
        <v>214</v>
      </c>
      <c r="L32" s="50" t="s">
        <v>164</v>
      </c>
      <c r="M32" s="52" t="s">
        <v>246</v>
      </c>
      <c r="N32" s="340"/>
      <c r="O32" s="340"/>
      <c r="P32" s="343"/>
      <c r="Q32" s="343"/>
      <c r="R32" s="298"/>
      <c r="S32" s="298"/>
      <c r="T32" s="376"/>
      <c r="U32" s="339"/>
      <c r="V32" s="350"/>
      <c r="W32" s="339"/>
      <c r="X32" s="350"/>
      <c r="Y32" s="339"/>
      <c r="Z32" s="350"/>
      <c r="AA32" s="339"/>
      <c r="AB32" s="350"/>
      <c r="AC32" s="347"/>
      <c r="AD32" s="346"/>
      <c r="AE32" s="339"/>
      <c r="AF32" s="350"/>
      <c r="AG32" s="339"/>
      <c r="AH32" s="354"/>
      <c r="AI32" s="354"/>
      <c r="AJ32" s="344"/>
    </row>
    <row r="33" spans="1:36" ht="48.6" customHeight="1" x14ac:dyDescent="0.3">
      <c r="B33" s="423"/>
      <c r="C33" s="426"/>
      <c r="D33" s="429"/>
      <c r="E33" s="357"/>
      <c r="F33" s="357"/>
      <c r="G33" s="429"/>
      <c r="H33" s="357"/>
      <c r="I33" s="357"/>
      <c r="J33" s="49" t="s">
        <v>217</v>
      </c>
      <c r="K33" s="49" t="s">
        <v>216</v>
      </c>
      <c r="L33" s="50" t="s">
        <v>221</v>
      </c>
      <c r="M33" s="50" t="s">
        <v>230</v>
      </c>
      <c r="N33" s="340"/>
      <c r="O33" s="340"/>
      <c r="P33" s="343"/>
      <c r="Q33" s="343"/>
      <c r="R33" s="298"/>
      <c r="S33" s="298"/>
      <c r="T33" s="376"/>
      <c r="U33" s="339"/>
      <c r="V33" s="350"/>
      <c r="W33" s="339"/>
      <c r="X33" s="350"/>
      <c r="Y33" s="339"/>
      <c r="Z33" s="350"/>
      <c r="AA33" s="339"/>
      <c r="AB33" s="350"/>
      <c r="AC33" s="347"/>
      <c r="AD33" s="346"/>
      <c r="AE33" s="339"/>
      <c r="AF33" s="350"/>
      <c r="AG33" s="339"/>
      <c r="AH33" s="354"/>
      <c r="AI33" s="354"/>
      <c r="AJ33" s="344"/>
    </row>
    <row r="34" spans="1:36" ht="57.6" x14ac:dyDescent="0.3">
      <c r="B34" s="423"/>
      <c r="C34" s="426"/>
      <c r="D34" s="429"/>
      <c r="E34" s="357"/>
      <c r="F34" s="358"/>
      <c r="G34" s="429"/>
      <c r="H34" s="358"/>
      <c r="I34" s="358"/>
      <c r="J34" s="49" t="s">
        <v>219</v>
      </c>
      <c r="K34" s="49" t="s">
        <v>218</v>
      </c>
      <c r="L34" s="51" t="s">
        <v>222</v>
      </c>
      <c r="M34" s="50" t="s">
        <v>247</v>
      </c>
      <c r="N34" s="340"/>
      <c r="O34" s="340"/>
      <c r="P34" s="363"/>
      <c r="Q34" s="363"/>
      <c r="R34" s="299"/>
      <c r="S34" s="299"/>
      <c r="T34" s="376"/>
      <c r="U34" s="339"/>
      <c r="V34" s="350"/>
      <c r="W34" s="339"/>
      <c r="X34" s="350"/>
      <c r="Y34" s="339"/>
      <c r="Z34" s="350"/>
      <c r="AA34" s="339"/>
      <c r="AB34" s="350"/>
      <c r="AC34" s="347"/>
      <c r="AD34" s="346"/>
      <c r="AE34" s="339"/>
      <c r="AF34" s="350"/>
      <c r="AG34" s="339"/>
      <c r="AH34" s="354"/>
      <c r="AI34" s="354"/>
      <c r="AJ34" s="344"/>
    </row>
    <row r="35" spans="1:36" ht="54.6" customHeight="1" x14ac:dyDescent="0.3">
      <c r="A35" s="1"/>
      <c r="B35" s="423"/>
      <c r="C35" s="426"/>
      <c r="D35" s="429"/>
      <c r="E35" s="357"/>
      <c r="F35" s="382" t="s">
        <v>241</v>
      </c>
      <c r="G35" s="429"/>
      <c r="H35" s="379" t="s">
        <v>211</v>
      </c>
      <c r="I35" s="379" t="s">
        <v>211</v>
      </c>
      <c r="J35" s="60" t="s">
        <v>213</v>
      </c>
      <c r="K35" s="59" t="s">
        <v>212</v>
      </c>
      <c r="L35" s="53" t="s">
        <v>220</v>
      </c>
      <c r="M35" s="54" t="s">
        <v>242</v>
      </c>
      <c r="N35" s="378" t="s">
        <v>225</v>
      </c>
      <c r="O35" s="378" t="s">
        <v>240</v>
      </c>
      <c r="P35" s="343" t="s">
        <v>259</v>
      </c>
      <c r="Q35" s="343" t="s">
        <v>103</v>
      </c>
      <c r="R35" s="298" t="s">
        <v>104</v>
      </c>
      <c r="S35" s="298" t="s">
        <v>105</v>
      </c>
      <c r="T35" s="376"/>
      <c r="U35" s="343">
        <f>V35+Y35</f>
        <v>340000</v>
      </c>
      <c r="V35" s="373">
        <v>200000</v>
      </c>
      <c r="W35" s="343">
        <v>0</v>
      </c>
      <c r="X35" s="373">
        <v>0</v>
      </c>
      <c r="Y35" s="343">
        <v>140000</v>
      </c>
      <c r="Z35" s="373">
        <v>0</v>
      </c>
      <c r="AA35" s="343">
        <v>0</v>
      </c>
      <c r="AB35" s="373">
        <v>60000</v>
      </c>
      <c r="AC35" s="343" t="s">
        <v>226</v>
      </c>
      <c r="AD35" s="378" t="s">
        <v>16</v>
      </c>
      <c r="AE35" s="343"/>
      <c r="AF35" s="373"/>
      <c r="AG35" s="343"/>
      <c r="AH35" s="354"/>
      <c r="AI35" s="354"/>
      <c r="AJ35" s="344"/>
    </row>
    <row r="36" spans="1:36" ht="43.5" customHeight="1" x14ac:dyDescent="0.3">
      <c r="A36" s="1"/>
      <c r="B36" s="423"/>
      <c r="C36" s="426"/>
      <c r="D36" s="429"/>
      <c r="E36" s="357"/>
      <c r="F36" s="343"/>
      <c r="G36" s="429"/>
      <c r="H36" s="379"/>
      <c r="I36" s="379"/>
      <c r="J36" s="44" t="s">
        <v>267</v>
      </c>
      <c r="K36" s="43" t="s">
        <v>214</v>
      </c>
      <c r="L36" s="45" t="s">
        <v>164</v>
      </c>
      <c r="M36" s="47" t="s">
        <v>243</v>
      </c>
      <c r="N36" s="378"/>
      <c r="O36" s="378"/>
      <c r="P36" s="343"/>
      <c r="Q36" s="343"/>
      <c r="R36" s="298"/>
      <c r="S36" s="298"/>
      <c r="T36" s="376"/>
      <c r="U36" s="343"/>
      <c r="V36" s="373"/>
      <c r="W36" s="343"/>
      <c r="X36" s="373"/>
      <c r="Y36" s="343"/>
      <c r="Z36" s="373"/>
      <c r="AA36" s="343"/>
      <c r="AB36" s="373"/>
      <c r="AC36" s="343"/>
      <c r="AD36" s="378"/>
      <c r="AE36" s="343"/>
      <c r="AF36" s="373"/>
      <c r="AG36" s="343"/>
      <c r="AH36" s="354"/>
      <c r="AI36" s="354"/>
      <c r="AJ36" s="344"/>
    </row>
    <row r="37" spans="1:36" ht="53.1" customHeight="1" x14ac:dyDescent="0.3">
      <c r="A37" s="1"/>
      <c r="B37" s="423"/>
      <c r="C37" s="426"/>
      <c r="D37" s="429"/>
      <c r="E37" s="357"/>
      <c r="F37" s="343"/>
      <c r="G37" s="429"/>
      <c r="H37" s="379"/>
      <c r="I37" s="379"/>
      <c r="J37" s="44" t="s">
        <v>217</v>
      </c>
      <c r="K37" s="44" t="s">
        <v>216</v>
      </c>
      <c r="L37" s="45" t="s">
        <v>221</v>
      </c>
      <c r="M37" s="45" t="s">
        <v>242</v>
      </c>
      <c r="N37" s="378"/>
      <c r="O37" s="378"/>
      <c r="P37" s="343"/>
      <c r="Q37" s="343"/>
      <c r="R37" s="298"/>
      <c r="S37" s="298"/>
      <c r="T37" s="376"/>
      <c r="U37" s="343"/>
      <c r="V37" s="373"/>
      <c r="W37" s="343"/>
      <c r="X37" s="373"/>
      <c r="Y37" s="343"/>
      <c r="Z37" s="373"/>
      <c r="AA37" s="343"/>
      <c r="AB37" s="373"/>
      <c r="AC37" s="343"/>
      <c r="AD37" s="378"/>
      <c r="AE37" s="343"/>
      <c r="AF37" s="373"/>
      <c r="AG37" s="343"/>
      <c r="AH37" s="354"/>
      <c r="AI37" s="354"/>
      <c r="AJ37" s="344"/>
    </row>
    <row r="38" spans="1:36" ht="61.5" customHeight="1" thickBot="1" x14ac:dyDescent="0.35">
      <c r="A38" s="1"/>
      <c r="B38" s="424"/>
      <c r="C38" s="427"/>
      <c r="D38" s="430"/>
      <c r="E38" s="420"/>
      <c r="F38" s="372"/>
      <c r="G38" s="430"/>
      <c r="H38" s="433"/>
      <c r="I38" s="433"/>
      <c r="J38" s="75" t="s">
        <v>219</v>
      </c>
      <c r="K38" s="75" t="s">
        <v>218</v>
      </c>
      <c r="L38" s="76" t="s">
        <v>222</v>
      </c>
      <c r="M38" s="67" t="s">
        <v>244</v>
      </c>
      <c r="N38" s="408"/>
      <c r="O38" s="408"/>
      <c r="P38" s="372"/>
      <c r="Q38" s="372"/>
      <c r="R38" s="375"/>
      <c r="S38" s="375"/>
      <c r="T38" s="432"/>
      <c r="U38" s="372"/>
      <c r="V38" s="374"/>
      <c r="W38" s="372"/>
      <c r="X38" s="374"/>
      <c r="Y38" s="372"/>
      <c r="Z38" s="374"/>
      <c r="AA38" s="372"/>
      <c r="AB38" s="374"/>
      <c r="AC38" s="372"/>
      <c r="AD38" s="408"/>
      <c r="AE38" s="372"/>
      <c r="AF38" s="374"/>
      <c r="AG38" s="372"/>
      <c r="AH38" s="415"/>
      <c r="AI38" s="415"/>
      <c r="AJ38" s="417"/>
    </row>
    <row r="39" spans="1:36" ht="15" thickTop="1" x14ac:dyDescent="0.3"/>
  </sheetData>
  <autoFilter ref="A5:AJ38" xr:uid="{00000000-0009-0000-0000-000005000000}"/>
  <mergeCells count="229">
    <mergeCell ref="B31:B38"/>
    <mergeCell ref="C31:C38"/>
    <mergeCell ref="D31:D38"/>
    <mergeCell ref="E31:E38"/>
    <mergeCell ref="G31:G38"/>
    <mergeCell ref="T31:T38"/>
    <mergeCell ref="AH31:AH38"/>
    <mergeCell ref="AI31:AI38"/>
    <mergeCell ref="AJ31:AJ38"/>
    <mergeCell ref="I35:I38"/>
    <mergeCell ref="H35:H38"/>
    <mergeCell ref="F35:F38"/>
    <mergeCell ref="N35:N38"/>
    <mergeCell ref="O35:O38"/>
    <mergeCell ref="AC35:AC38"/>
    <mergeCell ref="AD35:AD38"/>
    <mergeCell ref="AE35:AE38"/>
    <mergeCell ref="AF35:AF38"/>
    <mergeCell ref="AG35:AG38"/>
    <mergeCell ref="Z35:Z38"/>
    <mergeCell ref="AA35:AA38"/>
    <mergeCell ref="AB35:AB38"/>
    <mergeCell ref="AB31:AB34"/>
    <mergeCell ref="AC31:AC34"/>
    <mergeCell ref="C7:C18"/>
    <mergeCell ref="D7:D18"/>
    <mergeCell ref="E7:E18"/>
    <mergeCell ref="G7:G18"/>
    <mergeCell ref="B7:B18"/>
    <mergeCell ref="T7:T18"/>
    <mergeCell ref="AH7:AH18"/>
    <mergeCell ref="AI7:AI18"/>
    <mergeCell ref="AJ7:AJ18"/>
    <mergeCell ref="X15:X18"/>
    <mergeCell ref="Y15:Y18"/>
    <mergeCell ref="Z15:Z18"/>
    <mergeCell ref="AA15:AA18"/>
    <mergeCell ref="AB15:AB18"/>
    <mergeCell ref="AC15:AC18"/>
    <mergeCell ref="AD15:AD18"/>
    <mergeCell ref="AE15:AE18"/>
    <mergeCell ref="AF15:AF18"/>
    <mergeCell ref="AG11:AG14"/>
    <mergeCell ref="F15:F18"/>
    <mergeCell ref="H15:H18"/>
    <mergeCell ref="I15:I18"/>
    <mergeCell ref="N15:N18"/>
    <mergeCell ref="O15:O18"/>
    <mergeCell ref="P15:P18"/>
    <mergeCell ref="Q15:Q18"/>
    <mergeCell ref="R15:R18"/>
    <mergeCell ref="S15:S18"/>
    <mergeCell ref="U15:U18"/>
    <mergeCell ref="V15:V18"/>
    <mergeCell ref="W15:W18"/>
    <mergeCell ref="AG15:AG18"/>
    <mergeCell ref="X11:X14"/>
    <mergeCell ref="Y11:Y14"/>
    <mergeCell ref="Z11:Z14"/>
    <mergeCell ref="AA11:AA14"/>
    <mergeCell ref="AB11:AB14"/>
    <mergeCell ref="AC11:AC14"/>
    <mergeCell ref="AD11:AD14"/>
    <mergeCell ref="AE11:AE14"/>
    <mergeCell ref="AF11:AF14"/>
    <mergeCell ref="U11:U14"/>
    <mergeCell ref="V11:V14"/>
    <mergeCell ref="W11:W14"/>
    <mergeCell ref="F7:F10"/>
    <mergeCell ref="H7:H10"/>
    <mergeCell ref="I7:I10"/>
    <mergeCell ref="N7:N10"/>
    <mergeCell ref="AC7:AC10"/>
    <mergeCell ref="AD7:AD10"/>
    <mergeCell ref="Z7:Z10"/>
    <mergeCell ref="AA7:AA10"/>
    <mergeCell ref="AB7:AB10"/>
    <mergeCell ref="O7:O10"/>
    <mergeCell ref="P7:P10"/>
    <mergeCell ref="Q7:Q10"/>
    <mergeCell ref="R7:R10"/>
    <mergeCell ref="S7:S10"/>
    <mergeCell ref="U7:U10"/>
    <mergeCell ref="V7:V10"/>
    <mergeCell ref="W7:W10"/>
    <mergeCell ref="X7:X10"/>
    <mergeCell ref="Y7:Y10"/>
    <mergeCell ref="F11:F14"/>
    <mergeCell ref="H11:H14"/>
    <mergeCell ref="I11:I14"/>
    <mergeCell ref="N11:N14"/>
    <mergeCell ref="O11:O14"/>
    <mergeCell ref="P11:P14"/>
    <mergeCell ref="Q11:Q14"/>
    <mergeCell ref="R11:R14"/>
    <mergeCell ref="S11:S14"/>
    <mergeCell ref="B1:AI1"/>
    <mergeCell ref="B3:B4"/>
    <mergeCell ref="C3:C4"/>
    <mergeCell ref="D3:D4"/>
    <mergeCell ref="E3:E4"/>
    <mergeCell ref="F3:F4"/>
    <mergeCell ref="G3:G4"/>
    <mergeCell ref="H3:H4"/>
    <mergeCell ref="I3:I4"/>
    <mergeCell ref="J3:M3"/>
    <mergeCell ref="AG3:AG4"/>
    <mergeCell ref="AH3:AH4"/>
    <mergeCell ref="AI3:AI4"/>
    <mergeCell ref="N3:N4"/>
    <mergeCell ref="O3:O4"/>
    <mergeCell ref="P3:P4"/>
    <mergeCell ref="Q3:Q4"/>
    <mergeCell ref="R3:R4"/>
    <mergeCell ref="S3:S4"/>
    <mergeCell ref="AE7:AE10"/>
    <mergeCell ref="AF7:AF10"/>
    <mergeCell ref="AG7:AG10"/>
    <mergeCell ref="AJ3:AJ4"/>
    <mergeCell ref="T3:T4"/>
    <mergeCell ref="U3:U4"/>
    <mergeCell ref="V3:AA3"/>
    <mergeCell ref="AB3:AB4"/>
    <mergeCell ref="AC3:AC4"/>
    <mergeCell ref="AD3:AF3"/>
    <mergeCell ref="F19:F22"/>
    <mergeCell ref="H19:H22"/>
    <mergeCell ref="I19:I22"/>
    <mergeCell ref="N19:N22"/>
    <mergeCell ref="B19:B30"/>
    <mergeCell ref="C19:C30"/>
    <mergeCell ref="D19:D30"/>
    <mergeCell ref="E19:E30"/>
    <mergeCell ref="G19:G30"/>
    <mergeCell ref="F23:F26"/>
    <mergeCell ref="H23:H26"/>
    <mergeCell ref="I23:I26"/>
    <mergeCell ref="N23:N26"/>
    <mergeCell ref="F27:F30"/>
    <mergeCell ref="H27:H30"/>
    <mergeCell ref="I27:I30"/>
    <mergeCell ref="N27:N30"/>
    <mergeCell ref="O19:O22"/>
    <mergeCell ref="P19:P22"/>
    <mergeCell ref="Q19:Q22"/>
    <mergeCell ref="R19:R22"/>
    <mergeCell ref="U35:U38"/>
    <mergeCell ref="V35:V38"/>
    <mergeCell ref="W35:W38"/>
    <mergeCell ref="X35:X38"/>
    <mergeCell ref="Y35:Y38"/>
    <mergeCell ref="P35:P38"/>
    <mergeCell ref="Q35:Q38"/>
    <mergeCell ref="R35:R38"/>
    <mergeCell ref="S35:S38"/>
    <mergeCell ref="T19:T30"/>
    <mergeCell ref="O23:O26"/>
    <mergeCell ref="P23:P26"/>
    <mergeCell ref="Q23:Q26"/>
    <mergeCell ref="R23:R26"/>
    <mergeCell ref="S31:S34"/>
    <mergeCell ref="U31:U34"/>
    <mergeCell ref="V31:V34"/>
    <mergeCell ref="W31:W34"/>
    <mergeCell ref="S27:S30"/>
    <mergeCell ref="U27:U30"/>
    <mergeCell ref="AC19:AC22"/>
    <mergeCell ref="AD19:AD22"/>
    <mergeCell ref="AE19:AE22"/>
    <mergeCell ref="AF19:AF22"/>
    <mergeCell ref="AG19:AG22"/>
    <mergeCell ref="X19:X22"/>
    <mergeCell ref="Y19:Y22"/>
    <mergeCell ref="Z19:Z22"/>
    <mergeCell ref="AA19:AA22"/>
    <mergeCell ref="AB19:AB22"/>
    <mergeCell ref="S23:S26"/>
    <mergeCell ref="U23:U26"/>
    <mergeCell ref="V23:V26"/>
    <mergeCell ref="W23:W26"/>
    <mergeCell ref="V27:V30"/>
    <mergeCell ref="W27:W30"/>
    <mergeCell ref="S19:S22"/>
    <mergeCell ref="U19:U22"/>
    <mergeCell ref="V19:V22"/>
    <mergeCell ref="W19:W22"/>
    <mergeCell ref="AC23:AC26"/>
    <mergeCell ref="X23:X26"/>
    <mergeCell ref="Y23:Y26"/>
    <mergeCell ref="Z23:Z26"/>
    <mergeCell ref="X31:X34"/>
    <mergeCell ref="Y31:Y34"/>
    <mergeCell ref="Z31:Z34"/>
    <mergeCell ref="AA31:AA34"/>
    <mergeCell ref="AA23:AA26"/>
    <mergeCell ref="AB23:AB26"/>
    <mergeCell ref="AF31:AF34"/>
    <mergeCell ref="F31:F34"/>
    <mergeCell ref="H31:H34"/>
    <mergeCell ref="I31:I34"/>
    <mergeCell ref="N31:N34"/>
    <mergeCell ref="O31:O34"/>
    <mergeCell ref="P31:P34"/>
    <mergeCell ref="Q31:Q34"/>
    <mergeCell ref="R31:R34"/>
    <mergeCell ref="AG31:AG34"/>
    <mergeCell ref="O27:O30"/>
    <mergeCell ref="P27:P30"/>
    <mergeCell ref="Q27:Q30"/>
    <mergeCell ref="R27:R30"/>
    <mergeCell ref="AJ19:AJ30"/>
    <mergeCell ref="AD31:AD34"/>
    <mergeCell ref="AE31:AE34"/>
    <mergeCell ref="AC27:AC30"/>
    <mergeCell ref="AD27:AD30"/>
    <mergeCell ref="AE27:AE30"/>
    <mergeCell ref="AF27:AF30"/>
    <mergeCell ref="AG27:AG30"/>
    <mergeCell ref="X27:X30"/>
    <mergeCell ref="Y27:Y30"/>
    <mergeCell ref="Z27:Z30"/>
    <mergeCell ref="AA27:AA30"/>
    <mergeCell ref="AB27:AB30"/>
    <mergeCell ref="AH19:AH30"/>
    <mergeCell ref="AI19:AI30"/>
    <mergeCell ref="AD23:AD26"/>
    <mergeCell ref="AE23:AE26"/>
    <mergeCell ref="AF23:AF26"/>
    <mergeCell ref="AG23:AG2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topLeftCell="A4" workbookViewId="0"/>
  </sheetViews>
  <sheetFormatPr defaultRowHeight="14.4" x14ac:dyDescent="0.3"/>
  <cols>
    <col min="1" max="1" width="5" customWidth="1"/>
    <col min="2" max="2" width="21" customWidth="1"/>
    <col min="3" max="3" width="17.77734375" customWidth="1"/>
    <col min="4" max="5" width="13.77734375" customWidth="1"/>
    <col min="6" max="6" width="18.21875" customWidth="1"/>
    <col min="7" max="7" width="50.21875" customWidth="1"/>
    <col min="8" max="8" width="14.77734375" customWidth="1"/>
    <col min="9" max="9" width="13.77734375" customWidth="1"/>
    <col min="10" max="10" width="12.77734375" customWidth="1"/>
    <col min="11" max="14" width="10.5546875" customWidth="1"/>
    <col min="15" max="16" width="15.77734375" customWidth="1"/>
    <col min="17" max="17" width="18.5546875" customWidth="1"/>
    <col min="18" max="18" width="15.77734375" customWidth="1"/>
    <col min="19" max="21" width="14" customWidth="1"/>
    <col min="22" max="22" width="10" customWidth="1"/>
    <col min="23" max="23" width="11.21875" customWidth="1"/>
    <col min="24" max="24" width="10" customWidth="1"/>
    <col min="25" max="25" width="11.77734375" customWidth="1"/>
    <col min="26" max="27" width="12.21875" customWidth="1"/>
    <col min="28" max="29" width="11.21875" customWidth="1"/>
    <col min="30" max="30" width="12.21875" customWidth="1"/>
    <col min="31" max="33" width="11.21875" customWidth="1"/>
    <col min="34" max="34" width="24.21875" customWidth="1"/>
    <col min="35" max="35" width="19.44140625" customWidth="1"/>
    <col min="36" max="36" width="10.44140625" customWidth="1"/>
  </cols>
  <sheetData>
    <row r="1" spans="1:36" x14ac:dyDescent="0.3">
      <c r="A1" s="1"/>
      <c r="B1" s="241" t="s">
        <v>40</v>
      </c>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3">
      <c r="A3" s="1"/>
      <c r="B3" s="320" t="s">
        <v>0</v>
      </c>
      <c r="C3" s="320" t="s">
        <v>1</v>
      </c>
      <c r="D3" s="320" t="s">
        <v>28</v>
      </c>
      <c r="E3" s="320" t="s">
        <v>29</v>
      </c>
      <c r="F3" s="320" t="s">
        <v>30</v>
      </c>
      <c r="G3" s="320" t="s">
        <v>3</v>
      </c>
      <c r="H3" s="320" t="s">
        <v>4</v>
      </c>
      <c r="I3" s="320" t="s">
        <v>5</v>
      </c>
      <c r="J3" s="321" t="s">
        <v>6</v>
      </c>
      <c r="K3" s="321"/>
      <c r="L3" s="321"/>
      <c r="M3" s="321"/>
      <c r="N3" s="317" t="s">
        <v>47</v>
      </c>
      <c r="O3" s="320" t="s">
        <v>31</v>
      </c>
      <c r="P3" s="327" t="s">
        <v>42</v>
      </c>
      <c r="Q3" s="327" t="s">
        <v>32</v>
      </c>
      <c r="R3" s="327" t="s">
        <v>37</v>
      </c>
      <c r="S3" s="327" t="s">
        <v>33</v>
      </c>
      <c r="T3" s="320" t="s">
        <v>55</v>
      </c>
      <c r="U3" s="320" t="s">
        <v>57</v>
      </c>
      <c r="V3" s="321" t="s">
        <v>59</v>
      </c>
      <c r="W3" s="321"/>
      <c r="X3" s="321"/>
      <c r="Y3" s="321"/>
      <c r="Z3" s="321"/>
      <c r="AA3" s="321"/>
      <c r="AB3" s="320" t="s">
        <v>69</v>
      </c>
      <c r="AC3" s="322" t="s">
        <v>75</v>
      </c>
      <c r="AD3" s="324" t="s">
        <v>77</v>
      </c>
      <c r="AE3" s="325"/>
      <c r="AF3" s="326"/>
      <c r="AG3" s="317" t="s">
        <v>27</v>
      </c>
      <c r="AH3" s="317" t="s">
        <v>36</v>
      </c>
      <c r="AI3" s="320" t="s">
        <v>34</v>
      </c>
      <c r="AJ3" s="317" t="s">
        <v>35</v>
      </c>
    </row>
    <row r="4" spans="1:36" ht="145.19999999999999" x14ac:dyDescent="0.3">
      <c r="A4" s="1"/>
      <c r="B4" s="320"/>
      <c r="C4" s="320"/>
      <c r="D4" s="320"/>
      <c r="E4" s="320"/>
      <c r="F4" s="320"/>
      <c r="G4" s="320"/>
      <c r="H4" s="320"/>
      <c r="I4" s="320"/>
      <c r="J4" s="3" t="s">
        <v>7</v>
      </c>
      <c r="K4" s="3" t="s">
        <v>8</v>
      </c>
      <c r="L4" s="3" t="s">
        <v>9</v>
      </c>
      <c r="M4" s="11" t="s">
        <v>10</v>
      </c>
      <c r="N4" s="318"/>
      <c r="O4" s="320"/>
      <c r="P4" s="327"/>
      <c r="Q4" s="327"/>
      <c r="R4" s="327"/>
      <c r="S4" s="327"/>
      <c r="T4" s="320"/>
      <c r="U4" s="320"/>
      <c r="V4" s="3" t="s">
        <v>61</v>
      </c>
      <c r="W4" s="3" t="s">
        <v>62</v>
      </c>
      <c r="X4" s="3" t="s">
        <v>15</v>
      </c>
      <c r="Y4" s="3" t="s">
        <v>63</v>
      </c>
      <c r="Z4" s="3" t="s">
        <v>60</v>
      </c>
      <c r="AA4" s="3" t="s">
        <v>25</v>
      </c>
      <c r="AB4" s="320"/>
      <c r="AC4" s="323"/>
      <c r="AD4" s="3" t="s">
        <v>16</v>
      </c>
      <c r="AE4" s="3" t="s">
        <v>17</v>
      </c>
      <c r="AF4" s="3" t="s">
        <v>26</v>
      </c>
      <c r="AG4" s="318"/>
      <c r="AH4" s="318"/>
      <c r="AI4" s="320"/>
      <c r="AJ4" s="318"/>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3">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319" t="s">
        <v>24</v>
      </c>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Vaida Lisauskienė</cp:lastModifiedBy>
  <cp:lastPrinted>2022-12-22T14:53:05Z</cp:lastPrinted>
  <dcterms:created xsi:type="dcterms:W3CDTF">2022-12-16T11:51:22Z</dcterms:created>
  <dcterms:modified xsi:type="dcterms:W3CDTF">2026-08-31T11:11:05Z</dcterms:modified>
</cp:coreProperties>
</file>