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M:\2. PROGRAMOS\3.1 EGADP - SP 21-27\2. Kvietimai\SAPS\1.2 KVIETIMŲ PLANAI\REGIONINĖS PRIEMONĖS KVIETIMAI\Kvietimų planai\Kvietimų planas - VILNIUS suderintas\25 07 12 Kvietimų planas\"/>
    </mc:Choice>
  </mc:AlternateContent>
  <xr:revisionPtr revIDLastSave="0" documentId="13_ncr:1_{B51B6462-2C3A-4180-8058-8C81774FB08F}" xr6:coauthVersionLast="47" xr6:coauthVersionMax="47" xr10:uidLastSave="{00000000-0000-0000-0000-000000000000}"/>
  <bookViews>
    <workbookView xWindow="-108" yWindow="-108" windowWidth="23256" windowHeight="13896" firstSheet="4" activeTab="4" xr2:uid="{00000000-000D-0000-FFFF-FFFF00000000}"/>
  </bookViews>
  <sheets>
    <sheet name="ŠMSM" sheetId="1" state="hidden" r:id="rId1"/>
    <sheet name="SM" sheetId="2" state="hidden" r:id="rId2"/>
    <sheet name="AM" sheetId="3" state="hidden" r:id="rId3"/>
    <sheet name="VRM" sheetId="4" state="hidden" r:id="rId4"/>
    <sheet name="SADM" sheetId="5" r:id="rId5"/>
    <sheet name="SAM" sheetId="6" state="hidden" r:id="rId6"/>
    <sheet name="JUNGTINIAI" sheetId="7" state="hidden" r:id="rId7"/>
  </sheets>
  <definedNames>
    <definedName name="_xlnm._FilterDatabase" localSheetId="4" hidden="1">SADM!$A$5:$AK$71</definedName>
    <definedName name="_xlnm._FilterDatabase" localSheetId="5" hidden="1">SAM!$A$5:$AJ$38</definedName>
    <definedName name="_xlnm.Print_Area" localSheetId="0">ŠMSM!#REF!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80" i="5" l="1"/>
  <c r="U80" i="5"/>
  <c r="T80" i="5" s="1"/>
  <c r="U78" i="5"/>
  <c r="T78" i="5" s="1"/>
  <c r="AD78" i="5" l="1"/>
  <c r="U76" i="5"/>
  <c r="AD76" i="5" s="1"/>
  <c r="U74" i="5"/>
  <c r="T74" i="5" s="1"/>
  <c r="U72" i="5"/>
  <c r="T72" i="5" s="1"/>
  <c r="T76" i="5" l="1"/>
  <c r="AD74" i="5"/>
  <c r="AD72" i="5"/>
  <c r="U58" i="5"/>
  <c r="AD58" i="5" s="1"/>
  <c r="U66" i="5" l="1"/>
  <c r="AD66" i="5" s="1"/>
  <c r="T66" i="5" l="1"/>
  <c r="U70" i="5"/>
  <c r="T70" i="5" s="1"/>
  <c r="U68" i="5"/>
  <c r="T68" i="5" s="1"/>
  <c r="U64" i="5"/>
  <c r="AD64" i="5" s="1"/>
  <c r="U62" i="5"/>
  <c r="AD62" i="5" s="1"/>
  <c r="U60" i="5"/>
  <c r="AD60" i="5" s="1"/>
  <c r="U54" i="5"/>
  <c r="T54" i="5" s="1"/>
  <c r="T60" i="5" l="1"/>
  <c r="T62" i="5"/>
  <c r="AD70" i="5"/>
  <c r="AD68" i="5"/>
  <c r="T64" i="5"/>
  <c r="AD54" i="5"/>
  <c r="U52" i="5"/>
  <c r="T52" i="5" s="1"/>
  <c r="U50" i="5"/>
  <c r="AD50" i="5" s="1"/>
  <c r="U48" i="5"/>
  <c r="AD48" i="5" s="1"/>
  <c r="U46" i="5"/>
  <c r="AD46" i="5" s="1"/>
  <c r="U44" i="5"/>
  <c r="AD44" i="5" s="1"/>
  <c r="U42" i="5"/>
  <c r="U40" i="5"/>
  <c r="T40" i="5" s="1"/>
  <c r="U38" i="5"/>
  <c r="AD38" i="5" s="1"/>
  <c r="U36" i="5"/>
  <c r="T36" i="5" s="1"/>
  <c r="U34" i="5"/>
  <c r="AD34" i="5" s="1"/>
  <c r="U32" i="5"/>
  <c r="AD32" i="5" s="1"/>
  <c r="U30" i="5"/>
  <c r="AD30" i="5" s="1"/>
  <c r="U28" i="5"/>
  <c r="AD28" i="5" s="1"/>
  <c r="U26" i="5"/>
  <c r="AD26" i="5" s="1"/>
  <c r="U24" i="5"/>
  <c r="AD24" i="5" s="1"/>
  <c r="U22" i="5"/>
  <c r="AD22" i="5" s="1"/>
  <c r="U20" i="5"/>
  <c r="T20" i="5" s="1"/>
  <c r="U18" i="5"/>
  <c r="AD18" i="5" s="1"/>
  <c r="U16" i="5"/>
  <c r="AD16" i="5" s="1"/>
  <c r="AD42" i="5" l="1"/>
  <c r="T42" i="5"/>
  <c r="T34" i="5"/>
  <c r="T48" i="5"/>
  <c r="T28" i="5"/>
  <c r="AD40" i="5"/>
  <c r="T44" i="5"/>
  <c r="T32" i="5"/>
  <c r="T22" i="5"/>
  <c r="AD36" i="5"/>
  <c r="AD20" i="5"/>
  <c r="AD52" i="5"/>
  <c r="T38" i="5"/>
  <c r="T26" i="5"/>
  <c r="T16" i="5"/>
  <c r="T18" i="5"/>
  <c r="U14" i="5" l="1"/>
  <c r="AD14" i="5" s="1"/>
  <c r="T14" i="5" l="1"/>
  <c r="U8" i="5"/>
  <c r="AD8" i="5" l="1"/>
  <c r="U12" i="5"/>
  <c r="AD12" i="5" s="1"/>
  <c r="T12" i="5" l="1"/>
  <c r="U10" i="5" l="1"/>
  <c r="T6" i="5"/>
  <c r="U6" i="5" s="1"/>
  <c r="AD6" i="5" s="1"/>
  <c r="AD10" i="5" l="1"/>
  <c r="T8" i="5"/>
  <c r="U35" i="6"/>
  <c r="U31" i="6"/>
  <c r="U23" i="6"/>
  <c r="U27" i="6"/>
  <c r="U19" i="6"/>
  <c r="U11" i="6"/>
  <c r="U15" i="6"/>
  <c r="U7" i="6"/>
  <c r="U85" i="1"/>
  <c r="AD85" i="1" s="1"/>
  <c r="U78" i="1"/>
  <c r="AD78" i="1" s="1"/>
  <c r="U71" i="1"/>
  <c r="AD71" i="1" s="1"/>
  <c r="U68" i="1"/>
  <c r="AD68" i="1" s="1"/>
  <c r="U65" i="1"/>
  <c r="AD65" i="1" s="1"/>
  <c r="U61" i="1"/>
  <c r="AD61" i="1" s="1"/>
  <c r="U58" i="1"/>
  <c r="AD58" i="1" s="1"/>
  <c r="U56" i="1"/>
  <c r="AD56" i="1" s="1"/>
  <c r="Y53" i="1"/>
  <c r="U53" i="1" s="1"/>
  <c r="AD53" i="1" s="1"/>
  <c r="U49" i="1"/>
  <c r="AD49" i="1" s="1"/>
  <c r="U44" i="1"/>
  <c r="AD41" i="1"/>
  <c r="U41" i="1"/>
  <c r="U39" i="1"/>
  <c r="AD39" i="1" s="1"/>
  <c r="U37" i="1"/>
  <c r="U34" i="1"/>
  <c r="AD34" i="1" s="1"/>
  <c r="U31" i="1"/>
  <c r="AD31" i="1" s="1"/>
  <c r="U24" i="1"/>
  <c r="AD24" i="1" s="1"/>
  <c r="U16" i="1"/>
  <c r="AD16" i="1" s="1"/>
  <c r="U13" i="1"/>
  <c r="AD13" i="1" s="1"/>
  <c r="U7" i="1"/>
  <c r="T7" i="1" s="1"/>
  <c r="T85" i="1" l="1"/>
  <c r="T31" i="1"/>
  <c r="T24" i="1"/>
  <c r="T7" i="6"/>
  <c r="T34" i="1"/>
  <c r="T13" i="1"/>
  <c r="T37" i="1"/>
  <c r="T31" i="6"/>
  <c r="T19" i="6"/>
  <c r="T41" i="1"/>
  <c r="T65" i="1"/>
  <c r="T49" i="1"/>
  <c r="AD37" i="1"/>
  <c r="T16" i="1"/>
  <c r="T61" i="1"/>
  <c r="T71" i="1"/>
  <c r="AD44" i="1"/>
  <c r="AD7" i="1"/>
</calcChain>
</file>

<file path=xl/sharedStrings.xml><?xml version="1.0" encoding="utf-8"?>
<sst xmlns="http://schemas.openxmlformats.org/spreadsheetml/2006/main" count="2098" uniqueCount="435">
  <si>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</si>
  <si>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</si>
  <si>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</si>
  <si>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</si>
  <si>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</si>
  <si>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</si>
  <si>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</si>
  <si>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</si>
  <si>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</si>
  <si>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</si>
  <si>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</si>
  <si>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</si>
  <si>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</si>
  <si>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</si>
  <si>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</si>
  <si>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</si>
  <si>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</si>
  <si>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</si>
  <si>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</si>
  <si>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</si>
  <si>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</si>
  <si>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</si>
  <si>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</si>
  <si>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Pastabos:</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</si>
  <si>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</si>
  <si>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</si>
  <si>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</si>
  <si>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</si>
  <si>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</si>
  <si>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</si>
  <si>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</si>
  <si>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</si>
  <si>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</si>
  <si>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</si>
  <si>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</si>
  <si>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</si>
  <si>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</si>
  <si>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</si>
  <si>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</si>
  <si>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</si>
  <si>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</si>
  <si>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</si>
  <si>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</si>
  <si>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</si>
  <si>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</si>
  <si>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</si>
  <si>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</si>
  <si>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</si>
  <si>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</si>
  <si>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</si>
  <si>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</si>
  <si>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</si>
  <si>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r>
      <t xml:space="preserve">Jeigu nurodytą pažangos priemonės veiklą (poveiklę) planuojama iš dalies finansuoti Europos Sąjungos (toliau – ES) fondų lėšomis, nurodomas konkretus 2021–2027 </t>
    </r>
    <r>
      <rPr>
        <i/>
        <sz val="9"/>
        <rFont val="Times New Roman"/>
        <family val="1"/>
        <charset val="186"/>
      </rPr>
      <t xml:space="preserve">metų </t>
    </r>
    <r>
      <rPr>
        <i/>
        <sz val="9"/>
        <color theme="1"/>
        <rFont val="Times New Roman"/>
        <family val="1"/>
        <charset val="186"/>
      </rPr>
      <t>Europos Sąjungos investicijų programos uždavinys (2021 m. birželio 24 d. Europos Parlamento ir Tarybos reglamento (ES)</t>
    </r>
    <r>
      <rPr>
        <i/>
        <sz val="9"/>
        <color rgb="FFFF0000"/>
        <rFont val="Times New Roman"/>
        <family val="1"/>
        <charset val="186"/>
      </rPr>
      <t xml:space="preserve"> </t>
    </r>
    <r>
      <rPr>
        <i/>
        <sz val="9"/>
        <color theme="1"/>
        <rFont val="Times New Roman"/>
        <family val="1"/>
        <charset val="186"/>
      </rPr>
      <t>2021/1060, kuriuo nustatomos bendros Europos regioninės plėtros fondo, „Europos socialinio fondo +“, Sanglaudos fondo, Teisingos pertvarkos fondo ir Europos j</t>
    </r>
    <r>
      <rPr>
        <i/>
        <sz val="9"/>
        <rFont val="Times New Roman"/>
        <family val="1"/>
        <charset val="186"/>
      </rPr>
      <t>ūr</t>
    </r>
    <r>
      <rPr>
        <i/>
        <sz val="9"/>
        <color theme="1"/>
        <rFont val="Times New Roman"/>
        <family val="1"/>
        <charset val="186"/>
      </rPr>
      <t xml:space="preserve">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r>
  </si>
  <si>
    <r>
      <t xml:space="preserve">Strateginės svarbos projektas nurodomas pagal Reglamentą (ES) 2021/1060. Nurodoma „Taip“, jeigu pasirinktai veiklai (poveiklei) įgyvendinti suplanuotas strateginės svarbos projektas pagal </t>
    </r>
    <r>
      <rPr>
        <i/>
        <sz val="9"/>
        <rFont val="Times New Roman"/>
        <family val="1"/>
        <charset val="186"/>
      </rPr>
      <t>2021–2027 metų Europos Sąjungos</t>
    </r>
    <r>
      <rPr>
        <i/>
        <sz val="9"/>
        <color theme="1"/>
        <rFont val="Times New Roman"/>
        <family val="1"/>
        <charset val="186"/>
      </rPr>
      <t xml:space="preserve">  fondų investicijų programą. Jeigu kvietimas apima kelias pažangos priemones, informacija pateikiama pagal visas nurodytas veiklas (poveikles).</t>
    </r>
  </si>
  <si>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</si>
  <si>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</si>
  <si>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r>
      <t>Nurodoma bendra kvietimui skirta finansavimo lėšų suma (s</t>
    </r>
    <r>
      <rPr>
        <i/>
        <sz val="9"/>
        <rFont val="Times New Roman"/>
        <family val="1"/>
        <charset val="186"/>
      </rPr>
      <t>usumuojamos 21–26 stulpeliuose nurodytos sumos).</t>
    </r>
    <r>
      <rPr>
        <i/>
        <sz val="9"/>
        <color theme="1"/>
        <rFont val="Times New Roman"/>
        <family val="1"/>
        <charset val="186"/>
      </rPr>
      <t xml:space="preserve"> Jeigu kvietimas apima kelias pažangos priemones, nurodomi visų pažangos prie-monių duomenys atskirose eilutėse. </t>
    </r>
  </si>
  <si>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</si>
  <si>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</si>
  <si>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</si>
  <si>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</si>
  <si>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</si>
  <si>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</si>
  <si>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</si>
  <si>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</si>
  <si>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</si>
  <si>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r>
      <t>Nurodoma pažangos priemonės veiklos (poveiklės) finansavimo iš</t>
    </r>
    <r>
      <rPr>
        <sz val="9"/>
        <color theme="1"/>
        <rFont val="Times New Roman"/>
        <family val="1"/>
        <charset val="186"/>
      </rPr>
      <t xml:space="preserve"> </t>
    </r>
    <r>
      <rPr>
        <i/>
        <sz val="9"/>
        <color theme="1"/>
        <rFont val="Times New Roman"/>
        <family val="1"/>
        <charset val="186"/>
      </rPr>
      <t xml:space="preserve">EGADP paskolos lėšų suma (eurais), skirta kvietimui. </t>
    </r>
  </si>
  <si>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</si>
  <si>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</si>
  <si>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</si>
  <si>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</si>
  <si>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</si>
  <si>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</si>
  <si>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</si>
  <si>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</si>
  <si>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ES lėšų fondas</t>
  </si>
  <si>
    <t>Nurodoma Sanglaudos fondo arba EGADP, arba  TPF finansavimo lėšų suma.</t>
  </si>
  <si>
    <r>
      <t>Finansavimas pagal regioną, kuriam gali būti priskiriama</t>
    </r>
    <r>
      <rPr>
        <b/>
        <sz val="10"/>
        <color theme="1"/>
        <rFont val="Times New Roman"/>
        <family val="1"/>
        <charset val="186"/>
      </rPr>
      <t xml:space="preserve"> (-os) projekto veikla
 (-os) </t>
    </r>
  </si>
  <si>
    <t>VILNIAUS REGIONO KVIETIMŲ TEIKTI PROJEKTŲ ĮGYVENDINIMO PLANUS PLANAS</t>
  </si>
  <si>
    <t xml:space="preserve"> </t>
  </si>
  <si>
    <t>Kvietimo pavadini-mas</t>
  </si>
  <si>
    <t>Pažangos priemonės pavadini-mas</t>
  </si>
  <si>
    <t>Strate-ginės svarbos projektas</t>
  </si>
  <si>
    <t>Galimi pareiš-kėjai</t>
  </si>
  <si>
    <t xml:space="preserve">Finansavimas pagal regioną, kuriam gali būti priskiriama (-os) projekto veikla
 (-os) </t>
  </si>
  <si>
    <t>Planuoja-ma kvietimo pradžios data</t>
  </si>
  <si>
    <t>Planuoja-ma kvietimo pabaigos data</t>
  </si>
  <si>
    <t>Pavadi-nimas</t>
  </si>
  <si>
    <t>Matavi-mo vienetas</t>
  </si>
  <si>
    <t>Europos Sąjungos (toliau – ES) fondų lėšos</t>
  </si>
  <si>
    <t>20-001-P</t>
  </si>
  <si>
    <t xml:space="preserve">Ugdymo prieinamumo didinimas atskirtį patiriantiems vaikams  Vilniaus miesto savivaldybėje </t>
  </si>
  <si>
    <t>12-003-03-01-23 (RE)</t>
  </si>
  <si>
    <t>Padidinti ugdymo prieinamumą atskirtį patiriantiems vaikams</t>
  </si>
  <si>
    <r>
      <rPr>
        <sz val="11"/>
        <color rgb="FFFF0000"/>
        <rFont val="Calibri"/>
        <family val="2"/>
        <charset val="186"/>
        <scheme val="minor"/>
      </rPr>
      <t xml:space="preserve"> </t>
    </r>
    <r>
      <rPr>
        <sz val="11"/>
        <color theme="1"/>
        <rFont val="Calibri"/>
        <family val="2"/>
        <charset val="186"/>
        <scheme val="minor"/>
      </rPr>
      <t>Aplinkų,  pritaikytų neįgaliųjų ir spec. poreikių moksleivių ugdymo organizavimui, sukūrimas taikant universalaus dizaino pricipus Vilniaus „Vilties“ specialiosios mokyklos-daugiafunkciame centre (Savanorių pr. 55 Vilnius)</t>
    </r>
  </si>
  <si>
    <t>2021–2027 metų Europos Sąjungos fondų investicijų programos  "Konkretus uždavinys – 4.5. Gerinti vienodas galimybes naudotis įtraukiomis ir kokybiškomis švietimo, mokymo ir mokymosi visą gyvenimą paslaugomis plėtojant prieinamą infrastruktūrą, be kita ko, didint atsparumą naudojantis nuotoliniu ir internetiniu švietimu bei mokymu (ERPF)"</t>
  </si>
  <si>
    <t>Ne</t>
  </si>
  <si>
    <t xml:space="preserve">Naujos arba modernizuotos švietimo infrastruktūros naudotojų skaičius per metus </t>
  </si>
  <si>
    <t xml:space="preserve">R.B.2.2071 </t>
  </si>
  <si>
    <t>Naudotojai per metus</t>
  </si>
  <si>
    <t>Viešasis</t>
  </si>
  <si>
    <t>Vilniaus miesto savivaldybės administracija</t>
  </si>
  <si>
    <t>ŠMSM</t>
  </si>
  <si>
    <t>CPVA</t>
  </si>
  <si>
    <t>Dotacija</t>
  </si>
  <si>
    <t>Planavimo</t>
  </si>
  <si>
    <t xml:space="preserve"> -</t>
  </si>
  <si>
    <t>ERPF</t>
  </si>
  <si>
    <t>2023-07</t>
  </si>
  <si>
    <t>2023-09</t>
  </si>
  <si>
    <t xml:space="preserve">Mokyklų, kuriose buvo įdiegtos universalaus dizaino ir kitos inžinerinės priemonės, aplinką pritaikant asmenims, turintiems negalią, dalis nuo visų mokyklų </t>
  </si>
  <si>
    <t xml:space="preserve">R.S.2.3026 </t>
  </si>
  <si>
    <t>procentas</t>
  </si>
  <si>
    <t>Vaikų, pasinaudojusių pavėžėjimo paslaugomis naujai įsigytomis transporto priemonėmis, skaičius per metus</t>
  </si>
  <si>
    <t>R.S.2.3030</t>
  </si>
  <si>
    <t>asmenys per metus</t>
  </si>
  <si>
    <t>Naujos arba modernizuotos švietimo infrastruktūros mokymo klasių talpumas</t>
  </si>
  <si>
    <t xml:space="preserve">P.B.2.0067 </t>
  </si>
  <si>
    <t>Asmenys</t>
  </si>
  <si>
    <t xml:space="preserve">Mokyklos, kuriose buvo įdiegtos universalaus dizaino ir kitos inžinerinės priemonės pritaikant aplinką asmenims, turintiems negalią </t>
  </si>
  <si>
    <t xml:space="preserve">P.S.2.1025 </t>
  </si>
  <si>
    <t>Skaičius</t>
  </si>
  <si>
    <t xml:space="preserve">Tikslinės transporto priemonės </t>
  </si>
  <si>
    <t>P.S.2.1029</t>
  </si>
  <si>
    <t>20-002-P</t>
  </si>
  <si>
    <t>Šalčininkų rajono savivaldybės švietimo įstaigų vidaus ir lauko erdvių atnaujinimas pritaikant visos dienos mokyklos veiklos įgyvendinimui</t>
  </si>
  <si>
    <t>12-003-03-02-17 (RE)</t>
  </si>
  <si>
    <t>Plėtoti įvairialypį švietimą  vykdant visos dienos mokyklų veiklą</t>
  </si>
  <si>
    <t>Šalčininkų rajono savivaldybės administracija</t>
  </si>
  <si>
    <t>Mokinių, kurie naudojasi sukurta visos dienos mokyklos infrastruktūra, skaičius</t>
  </si>
  <si>
    <t>R.S.2.3027</t>
  </si>
  <si>
    <t xml:space="preserve">Asmenys per metus </t>
  </si>
  <si>
    <t>20-003-P</t>
  </si>
  <si>
    <t>Ugdymo prieinamumo didinimas atskirtį patiriantiems vaikams ir įvairialypio švietimo plėtojimas  vykdant visos dienos mokyklų veiklą Elektrėnų ir Švenčionių rajone</t>
  </si>
  <si>
    <t>1) 12-003-03-01-23 (RE)
2) 12-003-03-02-17 (RE)</t>
  </si>
  <si>
    <t xml:space="preserve">1) Padidinti ugdymo prieinamumą atskirtį patiriantiems vaikams; 2) Plėtoti įvairialypį švietimą  vykdant visos dienos mokyklų veiklą
</t>
  </si>
  <si>
    <t>Ugdymo paslaugų prieinamumo didinimas atskirtį patiriantiems vaikams Elektrėnų savivaldybėje</t>
  </si>
  <si>
    <t xml:space="preserve"> Naujos arba modernizuotos švietimo infrastruktūros naudotojų skaičius per metus</t>
  </si>
  <si>
    <t>Elektrėnų savivaldybės administracija</t>
  </si>
  <si>
    <t>Mokyklų, kuriose buvo įdiegtos universalaus dizaino ir kitos inžinerinės priemonės, aplinką pritaikant asmenims, turintiems negalią, dalis nuo visų mokyklų</t>
  </si>
  <si>
    <t>Procentas</t>
  </si>
  <si>
    <t xml:space="preserve">Naujos arba modernizuotos vaikų priežiūros infrastruktūros naudotojų skaičius per metus </t>
  </si>
  <si>
    <t>R.B.2.2070</t>
  </si>
  <si>
    <t>Mokyklos, kuriose buvo įdiegtos universalaus dizaino ir kitos inžinerinės priemonės pritaikant aplinką asmenims, turintiems negalią</t>
  </si>
  <si>
    <t>Naujos arba modernizuotos vaikų priežiūros infrastruktūros mokymo klasių talpumas</t>
  </si>
  <si>
    <t>P.B.2.0066</t>
  </si>
  <si>
    <t>Sukurtų naujų ikimokyklinio ugdymo vietų skaičius</t>
  </si>
  <si>
    <t>P.S.2.1024</t>
  </si>
  <si>
    <t>20-004-P</t>
  </si>
  <si>
    <t>Ugdymo prieinamumo didinimas atskirtį patiriantiems vaikams ir įvairialypio švietimo plėtojimas  vykdant visos dienos mokyklų veiklą  Švenčionių rajone</t>
  </si>
  <si>
    <t>1) Padidinti ugdymo prieinamumą atskirtį patiriantiems vaikams; 2) Plėtoti įvairialypį švietimą  vykdant visos dienos mokyklų veiklą</t>
  </si>
  <si>
    <t>Švenčionių rajono savivaldybės švietimo įstaigų modernizavimas</t>
  </si>
  <si>
    <t>Naujos arba modernizuotos švietimo infrastruktūros naudotojų skaičius per metus</t>
  </si>
  <si>
    <t>Švenčionių rajono savivaldybės administracija</t>
  </si>
  <si>
    <t xml:space="preserve">Vaikų, pasinaudojusių pavėžėjimo paslaugomis naujai įsigytomis transporto priemonėmis, skaičius per metus </t>
  </si>
  <si>
    <t>Asmenys per metus</t>
  </si>
  <si>
    <t xml:space="preserve">Mokinių, kurie naudojasi sukurta visos dienos mokyklos infrastruktūra, skaičius </t>
  </si>
  <si>
    <t xml:space="preserve">Naujos arba modernizuotos švietimo infrastruktūros mokymo klasių talpumas </t>
  </si>
  <si>
    <t>20-005-P</t>
  </si>
  <si>
    <t xml:space="preserve">Ugdymo prieinamumo didinimas atskirtį patiriantiems vaikams Širvintų rajono  savivaldybėje </t>
  </si>
  <si>
    <t xml:space="preserve">Širvintų lopšelio-darželio „Boružėlė“ ugdymo infrastruktūros plėtra </t>
  </si>
  <si>
    <t>Naujos arba modernizuotos vaikų priežiūros infrastruktūros naudotojų skaičius per metus</t>
  </si>
  <si>
    <t>naudotojai per metus</t>
  </si>
  <si>
    <t>Širvintų rajono savivaldybės administracija</t>
  </si>
  <si>
    <t>asmenys</t>
  </si>
  <si>
    <t>skaičius</t>
  </si>
  <si>
    <t>20-006-P</t>
  </si>
  <si>
    <t>Įvairialypio švietimo plėtojimas visos dienos mokyklose Ukmergės rajono savivaldybėje</t>
  </si>
  <si>
    <t>Ukmergės rajono savivaldybės administracija</t>
  </si>
  <si>
    <t>20-007-P</t>
  </si>
  <si>
    <t xml:space="preserve">Ugdymo prieinamumo didinimas atskirtį patiriantiems vaikams Šalčininkų ir Ukmergės rajonų savivaldybėse </t>
  </si>
  <si>
    <t>Transporto priemonių skirtų mokinių/ikimokyklinio amžiaus vaikų pavėžėjimui įsigijimas Šalčininkų rajono savivaldybės ikimokyklinio ir bendrojo ugdymo įstaigoms</t>
  </si>
  <si>
    <t>2023-10</t>
  </si>
  <si>
    <t>2023-12</t>
  </si>
  <si>
    <t>Negalią turintiems mokiniams ir kitiems mokiniams pavėžėti iki ir iš ugdymo įstaigos lengvai pritaikomų transporto priemonių įsigijimas</t>
  </si>
  <si>
    <t>20-008-P</t>
  </si>
  <si>
    <t xml:space="preserve">Visos dienos mokyklos infrastruktūros sukūrimas Širvintų ir Trakų rajonų savivaldybėse </t>
  </si>
  <si>
    <t>Visos dienos mokyklos infrastruktūros sukūrimas Širvintų pradinėje mokykloje</t>
  </si>
  <si>
    <t>Švietimo įvairovės skatinimas Trakų r. savivaldybės mokyklose vykdant visos dienos mokyklų veiklą</t>
  </si>
  <si>
    <t>Trakų rajono savivaldybės administracija</t>
  </si>
  <si>
    <t>20-009-P</t>
  </si>
  <si>
    <t xml:space="preserve">Ugdymo prieinamumo didinimas atskirtį patiriantiems vaikams Trakų ir Vilniaus rajonų savivaldybėse </t>
  </si>
  <si>
    <t>Aplinkų, pritaikytų įtraukiojo ugdymo organizavimui, sukūrimas Trakų rajono savivaldybės gimnazijose taikant universalaus dizaino standartus</t>
  </si>
  <si>
    <t>2024-02</t>
  </si>
  <si>
    <t>Ikimokyklinio ugdymo prieinamumo didinimas Vilniaus rajono savivaldybėje</t>
  </si>
  <si>
    <t>Vilniaus rajono savivaldybės administracija</t>
  </si>
  <si>
    <t>Transporto priemonių įsigijimas, siekiant užtikrinti įvairių poreikių mokinių ir vaikų pavėžėjimo paslaugą</t>
  </si>
  <si>
    <t>Ikimokyklinio ugdymo paslaugų prieinamumo didinimas steigiant grupes Trakų pradinėje mokykloje ir Trakų r. Rūdiškių gimnazijoje</t>
  </si>
  <si>
    <t>20-010-P</t>
  </si>
  <si>
    <t>Ugdymo prieinamumo didinimas atskirtį patiriantiems vaikams Ukmergės rajone</t>
  </si>
  <si>
    <t>Ugdymo paslaugų prieinamumo didinimas atskirtį patiriantiems vaikams Ukmergės rajono savivaldybėje</t>
  </si>
  <si>
    <t>2024-01</t>
  </si>
  <si>
    <t>2024-03</t>
  </si>
  <si>
    <t>20-011-P</t>
  </si>
  <si>
    <t>Naujų ikimokyklinio ugdymo vietų kūrimas, dėmesį skiriant ankstyvojo amžiaus vaikų ugdymui</t>
  </si>
  <si>
    <t>2024-05</t>
  </si>
  <si>
    <t>Naujų ikimokyklinių vietų kūrimas Šalčininkų lopšelyje-darželyje „Pasaka“</t>
  </si>
  <si>
    <t>20-012-P</t>
  </si>
  <si>
    <t xml:space="preserve">Ugdymo prieinamumo didinimas atskirtį patiriantiems vaikams ir įvairialypio švietimo plėtojimas  vykdant visos dienos mokyklų veiklą Vilniaus mieste </t>
  </si>
  <si>
    <t>Aplinkų, pritaikytų įtraukiojo ugdymo organizavimui ir visos dienos mokyklų veiklai, sukūrimas taikant universalaus dizaino principus Vilniaus Šeškinės pradinės mokyklos (Šeškinės g. 15, Vilnius)</t>
  </si>
  <si>
    <t>Aplinkų, pritaikytų įtraukiojo ugdymo organizavimui ir visos dienos mokyklų veiklai, sukūrimas taikant universalaus dizaino principus Vilniaus Adomo Mickevičiaus licėjuje (Kruopų g. 11, Vilnius)</t>
  </si>
  <si>
    <t>20-013-P</t>
  </si>
  <si>
    <t>Aplinkų, pritaikytų įtraukiojo ugdymo organizavimui, sukūrimas taikant universalaus dizaino principus Vilniaus Vyturio pradinėje mokykloje (Taikos g. 189, VIlnius)</t>
  </si>
  <si>
    <t>2024-12</t>
  </si>
  <si>
    <t>2025-02</t>
  </si>
  <si>
    <t>_____________</t>
  </si>
  <si>
    <t>20-501-P</t>
  </si>
  <si>
    <t>Visuomenės sveikatos paslaugų gerinimas Šalčininkų rajone</t>
  </si>
  <si>
    <t>11-001-02-10-03(RE)</t>
  </si>
  <si>
    <t>Gerinti kokybiškų visuomenės sveikatos paslaugų prieinamumą regionuose</t>
  </si>
  <si>
    <t>2021–2027 metų Europos Sąjungos fondų investicijų programos  "Konkretus uždavinys – 4.8. . Suteikti daugiau vienodų galimybių už prieinamą kainą laiku gauti kokybiškas ir tvarias paslaugas, įskaitant paslaugas, kuriomis skatinamos galimybės gauti būstą ir į asmenį orientuotą priežiūrą, įskaitant sveikatos priežiūrą; modernizuoti socialinės apsaugos sistemas, be kita ko, skatinti, kad būtų suteikta galimybė naudotis socialine apsauga, daugiau dėmesio skiriant vaikams ir palankių sąlygų neturinčioms grupėms; gerinti sveikatos priežiūros sistemų ir ilgalaikės priežiūros paslaugų prieinamumą, taip pat ir neįgaliesiems, rezultatyvumą ir tvarumą".</t>
  </si>
  <si>
    <t>ne</t>
  </si>
  <si>
    <t>R.S.2.3523</t>
  </si>
  <si>
    <t>Asmenų, po dalyvavimo veiklose pagerinusių sveikatos raštingumo kompetenciją, dalis (procentai)</t>
  </si>
  <si>
    <t>P.S.2.1519</t>
  </si>
  <si>
    <t>Asmenys, dalyvavę sveikatos raštingumo didinimo veiklose (asmenys)</t>
  </si>
  <si>
    <t>R.S.2.3526</t>
  </si>
  <si>
    <t>Asmenų, palankiai vertinančių visuomenės sveikatos priežiūros paslaugų kokybę, dalis (procentai)</t>
  </si>
  <si>
    <t>P.B.2.0518</t>
  </si>
  <si>
    <t>Paramą gavusių nacionalinio, regionų ar vietos lygmens viešojo administravimo ar viešąsias paslaugas teikiančių įstaigų skaičius</t>
  </si>
  <si>
    <t>proc.</t>
  </si>
  <si>
    <t>procentai</t>
  </si>
  <si>
    <t>subjektų skaičius</t>
  </si>
  <si>
    <t>90 (2027)</t>
  </si>
  <si>
    <t>680 (2027)</t>
  </si>
  <si>
    <t>viešas</t>
  </si>
  <si>
    <t>ESF+</t>
  </si>
  <si>
    <t>20-502-P</t>
  </si>
  <si>
    <t>Visuomenės sveikatos gerinimas ir priklausomybės ligų prevencijos didinimas Širvintų rajono savivaldybėje</t>
  </si>
  <si>
    <t>80 (2027)</t>
  </si>
  <si>
    <t>80 (2026)</t>
  </si>
  <si>
    <t>1 (2026)</t>
  </si>
  <si>
    <t>1 (2027)</t>
  </si>
  <si>
    <t xml:space="preserve"> Kokybiškų visuomenės sveikatos paslaugų prieinamumo gerinimas Švenčionių rajono savivaldybėje</t>
  </si>
  <si>
    <t>20-503-P</t>
  </si>
  <si>
    <t>1625 (2027)</t>
  </si>
  <si>
    <t>3 (2027)</t>
  </si>
  <si>
    <t xml:space="preserve">Švenčionių rajono savivaldybės visuomenės sveikatos biuras
</t>
  </si>
  <si>
    <t>1100 (2026)</t>
  </si>
  <si>
    <t>Širvintų rajono savivladybės administracija</t>
  </si>
  <si>
    <t>Elektrėnų savivaldybės visuomenės sveikatos biuras</t>
  </si>
  <si>
    <t>Sveikatinimo akademija</t>
  </si>
  <si>
    <t>80 (2029)</t>
  </si>
  <si>
    <t>495 (2029)</t>
  </si>
  <si>
    <t>3 (2029)</t>
  </si>
  <si>
    <t>Visuomenės sveikatos paslaugų gerinimas Trakų rajono savivaldybėje</t>
  </si>
  <si>
    <t>3600 (2026)</t>
  </si>
  <si>
    <t>2 (2026)</t>
  </si>
  <si>
    <t>Visuomenės sveikatos paslaugų gerinimas Ukmergės rajono savivaldybėje</t>
  </si>
  <si>
    <t>Ukmergės rajono savivaldybės visuomenės sveikatos biuras</t>
  </si>
  <si>
    <t>3000 (2026)</t>
  </si>
  <si>
    <t>Visuomenės sveikatos paslaugų gerinimas Vilniaus miesto savivaldybėje</t>
  </si>
  <si>
    <t>Vilniaus miesto savivaldybės visuomenės sveikatos biuras</t>
  </si>
  <si>
    <t>80 (2028)</t>
  </si>
  <si>
    <t>25000 (2028)</t>
  </si>
  <si>
    <t>1 (2028)</t>
  </si>
  <si>
    <t>Visuomenės sveikatos paslaugų gerinimas Vilniaus rajono savivaldybėje</t>
  </si>
  <si>
    <t>13500 (2028)</t>
  </si>
  <si>
    <t>2 (2028)</t>
  </si>
  <si>
    <t>SAM</t>
  </si>
  <si>
    <t>2025-09</t>
  </si>
  <si>
    <t>2025-11</t>
  </si>
  <si>
    <t>2024-06</t>
  </si>
  <si>
    <t>2024-08</t>
  </si>
  <si>
    <t xml:space="preserve">  Prevencijos paslaugų prieinamumo didinimas visuomenės sveikatai stiprinti I</t>
  </si>
  <si>
    <t xml:space="preserve">  Prevencijos paslaugų prieinamumo didinimas visuomenės sveikatai stiprinti II</t>
  </si>
  <si>
    <t xml:space="preserve">  Prevencijos paslaugų prieinamumo didinimas visuomenės sveikatai stiprinti III</t>
  </si>
  <si>
    <t xml:space="preserve">Asmenys, dalyvavę sveikatos raštingumo didinimo veiklose (asmenys) </t>
  </si>
  <si>
    <t>Šalčininkų rajono savivaldybės visuomenės sveikatos biuras</t>
  </si>
  <si>
    <t>20-201-P</t>
  </si>
  <si>
    <t xml:space="preserve">Sutvarkyti praeityje užterštas ir pažeistas teritorijas Vilniaus regione </t>
  </si>
  <si>
    <t xml:space="preserve">02-001-06-08-03 (RE) </t>
  </si>
  <si>
    <t>Sutvarkyti praeityje užterštas ir pažeistas teritorijas</t>
  </si>
  <si>
    <t>Skatinti tvarkyti praeityje kasybos darbais pažeistas teritorijas (karjerus ir durpynus) ir cheminėmis medžiagomis užterštas teritorijas</t>
  </si>
  <si>
    <t>2.7. Stiprinti gamtos, biologinės įvairovės ir žaliosios infrastruktūros apsaugą ir išsaugojimą, be kita ko, miestų teritorijose ir mažinti visų rūšių taršą.</t>
  </si>
  <si>
    <t>Rekultivuota žemė, naudojama žaliesiems plotams, socialiniams būstams, ekonominei arba kitai paskirčiai</t>
  </si>
  <si>
    <t>RCR52
R.B.2052</t>
  </si>
  <si>
    <t>hektarai</t>
  </si>
  <si>
    <t>5,3 (2026)</t>
  </si>
  <si>
    <t>Rekultivuotos žemės, kuriai suteikta parama, plotas</t>
  </si>
  <si>
    <t>RCO38
P.B.2038</t>
  </si>
  <si>
    <t>5,3 (2025)</t>
  </si>
  <si>
    <t>AM</t>
  </si>
  <si>
    <t>Planavimas</t>
  </si>
  <si>
    <t>-</t>
  </si>
  <si>
    <t>Sanglaudos fondas</t>
  </si>
  <si>
    <t xml:space="preserve">2024-07 </t>
  </si>
  <si>
    <t>2024-09</t>
  </si>
  <si>
    <t>20-401-P</t>
  </si>
  <si>
    <t xml:space="preserve">Socialinio būsto fondo plėtra Vilniaus regione I </t>
  </si>
  <si>
    <t>09-003-02-02-11-(RE)-20-(LT011-03-02-01)</t>
  </si>
  <si>
    <t>Sumažinti pažeidžiamų visuomenės grupių gerovės teritorinius skirtumus</t>
  </si>
  <si>
    <t>Socialinio būsto fondo plėtra Elektrėnų savivaldybėje</t>
  </si>
  <si>
    <t>Konkretus 2021–2027 m. Europos Sąjungos investicijų programos uždavinys "4.9. Skatinti marginalizuotų bendruomenių, mažas pajamas gaunančių mažų ūkių ir nepalankioje padėtyje esančių grupių, įskaitant specialiųjų poreikių turinčius asmenis, socialinę ir ekonominę įtrauktį vykdant integruotus veiksmus, be kita ko, teikti aprūpinimą būstu ir socialines paslaugas (Europos regioninės plėtros fondas (toliau – ERPF)"</t>
  </si>
  <si>
    <t>Naujų arba modernizuotų socialinių būstų talpumas</t>
  </si>
  <si>
    <t>P.B.2.0065</t>
  </si>
  <si>
    <t>Naujų arba modernizuotų socialinių būstų naudotojų skaičius per metus</t>
  </si>
  <si>
    <t>R.B.2.2067</t>
  </si>
  <si>
    <t>Lietuvos Respublikos socialinės apsaugos ir darbo ministerija</t>
  </si>
  <si>
    <t>Centrinė projektų valdymo agentūra</t>
  </si>
  <si>
    <t>20-402-P</t>
  </si>
  <si>
    <t>Socialinio būsto fondo plėtra Vilniaus regione II</t>
  </si>
  <si>
    <t>Socialinio būsto fondo plėtra Širvintų rajono savivaldybėje</t>
  </si>
  <si>
    <t>Socialinio būsto prieinamumo didinimas Švenčionių rajono savivaldybėje</t>
  </si>
  <si>
    <t>20-403-P</t>
  </si>
  <si>
    <t>20-404-P</t>
  </si>
  <si>
    <t>Socialinio būsto fondo plėtra Vilniaus regione III</t>
  </si>
  <si>
    <t>Socialinio būsto fondo plėtra Trakų rajono savivaldybėje, II</t>
  </si>
  <si>
    <t>Socialinio būsto fondo plėtra Ukmergės rajono savivaldybėje</t>
  </si>
  <si>
    <t>Socialinio būsto plėtra Vilniaus rajono savivaldybėje</t>
  </si>
  <si>
    <t>Socialinio būsto fondo plėtra Vilniaus regione IV</t>
  </si>
  <si>
    <t>2025 03</t>
  </si>
  <si>
    <t>2025 05</t>
  </si>
  <si>
    <t>2024 06</t>
  </si>
  <si>
    <t>2024 08</t>
  </si>
  <si>
    <t>20-405-P</t>
  </si>
  <si>
    <t>Socialinio būsto fondo plėtra Vilniaus regione V</t>
  </si>
  <si>
    <t>20-406-P</t>
  </si>
  <si>
    <t>Socialinio būsto fondo plėtra Vilniaus regione VI</t>
  </si>
  <si>
    <t>2025 01</t>
  </si>
  <si>
    <t>2024 01</t>
  </si>
  <si>
    <t>2024 03</t>
  </si>
  <si>
    <t>2025 10</t>
  </si>
  <si>
    <t>2025 12</t>
  </si>
  <si>
    <t>20-407-P</t>
  </si>
  <si>
    <t>Socialinių paslaugų intelekto ir (ar) psichikos negalią turintiems ir socialiai pažeidžiamiems asmenims plėtra Vilniaus regione I</t>
  </si>
  <si>
    <t>09-003-02-02-11-(RE)-20-(LT011-03-01-01)</t>
  </si>
  <si>
    <t>Vilniaus miesto bendruomeninių paslaugų tinklo plėtra</t>
  </si>
  <si>
    <t xml:space="preserve">Paslaugų intelekto ir (ar) psichikos negalią turintiems asmenims vietų skaičius naujoje ar modernizuotoje infrastruktūroje </t>
  </si>
  <si>
    <t>P.S.2.1030</t>
  </si>
  <si>
    <t>Asmenų, turinčių intelekto ir (ar) psichikos negalią, gavusių paslaugas naujoje ar modernizuotoje infrastruktūroje skaičius per metus</t>
  </si>
  <si>
    <t>R.S.2.3031</t>
  </si>
  <si>
    <t>2024 09</t>
  </si>
  <si>
    <t>20-408-P</t>
  </si>
  <si>
    <t>Socialinių paslaugų intelekto ir (ar) psichikos negalią turintiems ir socialiai pažeidžiamiems asmenims plėtra Vilniaus regione II</t>
  </si>
  <si>
    <t>Grupinio gyvenimo namų ir dienos užimtumo paslaugų  plėtra Elektrėnų savivaldybėje asmenims su intelekto ir (arba) psichikos negalia</t>
  </si>
  <si>
    <t>Apsaugoto būsto plėtra Elektrėnų savivaldybėje</t>
  </si>
  <si>
    <t>2024 10</t>
  </si>
  <si>
    <t>2024 12</t>
  </si>
  <si>
    <t>20-409-P</t>
  </si>
  <si>
    <t>Socialinių paslaugų intelekto ir (ar) psichikos negalią turintiems ir socialiai pažeidžiamiems asmenims plėtra Vilniaus regione III</t>
  </si>
  <si>
    <t>Socialinių dirbtuvių įkūrimas Šalčininkų rajono savivaldybėje</t>
  </si>
  <si>
    <t>20-410-P</t>
  </si>
  <si>
    <t>Socialinių paslaugų intelekto ir (ar) psichikos negalią turintiems ir socialiai pažeidžiamiems asmenims plėtra Vilniaus regione IV</t>
  </si>
  <si>
    <t>Apsaugoto būsto įrengimas asmenims su proto ir (arba) psichikos negalia Širvintų mieste</t>
  </si>
  <si>
    <t>Dienos užimtumo centro įrengimas Širvintų mieste</t>
  </si>
  <si>
    <t>20-411-P</t>
  </si>
  <si>
    <t>Socialinių paslaugų intelekto ir (ar) psichikos negalią turintiems ir socialiai pažeidžiamiems asmenims plėtra Vilniaus regione V</t>
  </si>
  <si>
    <t>Intensyvi krizių įveikimo pagalbos plėtra Ukmergės mieste</t>
  </si>
  <si>
    <t>Paslaugų socialiai pažeidžiamiems, socialinę riziką (atskirtį) patiriantiems asmenims vietų skaičius naujoje ar modernizuotoje infrastruktūroje</t>
  </si>
  <si>
    <t>P.S.2.1031</t>
  </si>
  <si>
    <t>Socialiai pažeidžiamų, socialinę riziką (atskirtį) patiriančių asmenų, gavusių paslaugas naujoje ar modernizuotoje infrastruktūroje skaičius per metus</t>
  </si>
  <si>
    <t>R.S.2.3033</t>
  </si>
  <si>
    <t>20-412-P</t>
  </si>
  <si>
    <t>Socialinių paslaugų intelekto ir (ar) psichikos negalią turintiems ir socialiai pažeidžiamiems asmenims plėtra Vilniaus regione VI</t>
  </si>
  <si>
    <t>.  Dienos užimtumo centro asmenims su negalia statyba Vilniaus rajono savivaldybėje</t>
  </si>
  <si>
    <t>20-413-P</t>
  </si>
  <si>
    <t>Socialinių paslaugų intelekto ir (ar) psichikos negalią turintiems ir socialiai pažeidžiamiems asmenims plėtra Vilniaus regione VII</t>
  </si>
  <si>
    <t>Krizių įveikimo paslaugų plėtra Elektrėnų savivaldybėje</t>
  </si>
  <si>
    <t>2025 04</t>
  </si>
  <si>
    <t>2025 06</t>
  </si>
  <si>
    <t>20-414-P</t>
  </si>
  <si>
    <t>Socialinių paslaugų intelekto ir (ar) psichikos negalią turintiems ir socialiai pažeidžiamiems asmenims plėtra Vilniaus regione VIII</t>
  </si>
  <si>
    <t>Apsaugoto būsto įsigijimas Šalčininkų rajono savivaldybėje</t>
  </si>
  <si>
    <t>Grupinio gyvenimo namų steigimas Šalčininkų rajono savivaldybėje</t>
  </si>
  <si>
    <t>20-415-P</t>
  </si>
  <si>
    <t>Socialinių paslaugų intelekto ir (ar) psichikos negalią turintiems ir socialiai pažeidžiamiems asmenims plėtra Vilniaus regione IX</t>
  </si>
  <si>
    <t>Grupinio gyvenimo namų įkūrimas Širvintų mieste</t>
  </si>
  <si>
    <t>20-416-P</t>
  </si>
  <si>
    <t>Socialinių paslaugų intelekto ir (ar) psichikos negalią turintiems ir socialiai pažeidžiamiems asmenims plėtra Vilniaus regione X</t>
  </si>
  <si>
    <t>Grupinio gyvenimo namų ir  dienos užimtumo centro / Socialinių dirbtuvių steigimas</t>
  </si>
  <si>
    <t>20-417-P</t>
  </si>
  <si>
    <t>Socialinių paslaugų intelekto ir (ar) psichikos negalią turintiems ir socialiai pažeidžiamiems asmenims plėtra Vilniaus regione XI</t>
  </si>
  <si>
    <t>Grupinio apgyvendinimo paslaugų asmenims su proto ir (arba) psichikos negalia plėtra Vilniaus rajono savivaldybėje</t>
  </si>
  <si>
    <t>Apsaugoto būsto plėtra Vilniaus rajono savivaldybėje</t>
  </si>
  <si>
    <t>20-418-P</t>
  </si>
  <si>
    <t>Socialinių paslaugų intelekto ir (ar) psichikos negalią turintiems ir socialiai pažeidžiamiems asmenims plėtra Vilniaus regione XII</t>
  </si>
  <si>
    <t>Apsaugoto būsto įsigijimas Trakų rajono savivaldybėje</t>
  </si>
  <si>
    <t>Grupinio gyvenimo namų steigimas Trakų rajono savivaldybėje</t>
  </si>
  <si>
    <t>20-419-P</t>
  </si>
  <si>
    <t>Socialinių paslaugų intelekto ir (ar) psichikos negalią turintiems ir socialiai pažeidžiamiems asmenims plėtra Vilniaus regione XIII</t>
  </si>
  <si>
    <t>Atviro jaunimo centro modernizavimas ir plėtra Ukmergės mieste</t>
  </si>
  <si>
    <t>Ner</t>
  </si>
  <si>
    <t>20-420-P</t>
  </si>
  <si>
    <t>Socialinių paslaugų intelekto ir (ar) psichikos negalią turintiems ir socialiai pažeidžiamiems asmenims plėtra Vilniaus regione XIV</t>
  </si>
  <si>
    <t>Socialinių paslaugų infrastruktūros modernizavimas ir plėtra Švenčionių rajone, siekiant sumažinti  pažeidžiamiausių visuomenės grupių gerovės teritorinius skirtumus</t>
  </si>
  <si>
    <t>Konkretus 2021–2027 m. Europos Sąjungos investicijų programos uždavinys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</si>
  <si>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Naujos arba modernizuotos socialinės rūpybos infrastruktūros (ne būsto) talpumas</t>
  </si>
  <si>
    <t>P.B.2.0070</t>
  </si>
  <si>
    <t>Naujos arba modernizuotos socialinės rūpybos infrastruktūros naudotojų skaičius per metus</t>
  </si>
  <si>
    <t>R.B.2.2074</t>
  </si>
  <si>
    <t>20-421-P</t>
  </si>
  <si>
    <t>Socialinių paslaugų senyvo amžiaus asmenims plėtra Vilniaus regione I</t>
  </si>
  <si>
    <t>Socialinių paslaugų senyvo amžiaus asmenims infrastruktūros modernizavimas ir plėtra Širvintų rajone</t>
  </si>
  <si>
    <t>20-422-P</t>
  </si>
  <si>
    <t>Socialinių paslaugų senyvo amžiaus asmenims plėtra Vilniaus regione II</t>
  </si>
  <si>
    <t>Elektrėnų socialinės globos namų infrastruktūros atnaujinimas</t>
  </si>
  <si>
    <t>20-423-P</t>
  </si>
  <si>
    <t>20-424-P</t>
  </si>
  <si>
    <t>20-425-P</t>
  </si>
  <si>
    <t>Socialinių paslaugų senyvo amžiaus asmenims plėtra Vilniaus regione III</t>
  </si>
  <si>
    <t>Socialinių paslaugų senyvo amžiaus asmenims plėtra Vilniaus regione V</t>
  </si>
  <si>
    <t>Socialinės globos namų senyvo amžiaus žmonėms įrengimas Vilniaus rajono savivaldybėje</t>
  </si>
  <si>
    <t>Socialinės globos namų senyvo amžiaus žmonėms steigimas Žemaitkiemio mst., Ukmergės rajone</t>
  </si>
  <si>
    <t>2026 01</t>
  </si>
  <si>
    <t>2026 03</t>
  </si>
  <si>
    <t>Socialinės globos namų senyvo amžiaus žmonėms steigimas Dainavos k., Ukmergės r.</t>
  </si>
  <si>
    <t>Socialinių paslaugų senyvo amžiaus asmenims plėtra Vilniaus regione VI</t>
  </si>
  <si>
    <t>20-426-P</t>
  </si>
  <si>
    <t>2025 02</t>
  </si>
  <si>
    <t>2026 05</t>
  </si>
  <si>
    <t>Socialinių paslaugų infrastruktūros modernizavimas ir plėtra Švenčionių rajone</t>
  </si>
  <si>
    <t>Atvirojo jaunimo centro modernizavimas, užtikrinant atvirojo darbo su jaunimu plėtrą Švenčionių mieste</t>
  </si>
  <si>
    <t>Apsaugoto būsto plėtra Elektrėnų savivaldybėje*</t>
  </si>
  <si>
    <t>20-427-P</t>
  </si>
  <si>
    <t>Socialinių paslaugų intelekto ir (ar) psichikos negalią turintiems ir socialiai pažeidžiamiems asmenims plėtra Vilniaus regione XV</t>
  </si>
  <si>
    <t>2025 11</t>
  </si>
  <si>
    <t>Apsaugoto būsto plėtra Ukmergės rajono savivaldybėje</t>
  </si>
  <si>
    <t>20-428-P</t>
  </si>
  <si>
    <t>Socialinių paslaugų intelekto ir (ar) psichikos negalią turintiems ir socialiai pažeidžiamiems asmenims plėtra Vilniaus regione XVI</t>
  </si>
  <si>
    <t>20-429-P</t>
  </si>
  <si>
    <t>Socialinių paslaugų intelekto ir (ar) psichikos negalią turintiems ir socialiai pažeidžiamiems asmenims plėtra Vilniaus regione XVII</t>
  </si>
  <si>
    <t>Savarankiško gyvenimo namų įrengimas Ukmergės rajono savivaldybėje</t>
  </si>
  <si>
    <t>2026 02</t>
  </si>
  <si>
    <t>20-430-P</t>
  </si>
  <si>
    <t>Socialinių paslaugų intelekto ir (ar) psichikos negalią turintiems ir socialiai pažeidžiamiems asmenims plėtra Vilniaus regione XVIII</t>
  </si>
  <si>
    <r>
      <rPr>
        <b/>
        <sz val="11"/>
        <color theme="1"/>
        <rFont val="Calibri"/>
        <family val="2"/>
        <charset val="186"/>
        <scheme val="minor"/>
      </rPr>
      <t>*PASTABA.</t>
    </r>
    <r>
      <rPr>
        <sz val="11"/>
        <color theme="1"/>
        <rFont val="Calibri"/>
        <family val="2"/>
        <charset val="186"/>
        <scheme val="minor"/>
      </rPr>
      <t xml:space="preserve"> Pakeitus RPPl ir pavėlinus projekto pradžios datą PĮP kvietimui Nr. 20-408-P nepateiktas. Suplanuotas naujas kvietimas projektui Nr. 20-427-P</t>
    </r>
  </si>
  <si>
    <t>Dienos užimtumo centro įrengimas Širvintų mieste**</t>
  </si>
  <si>
    <r>
      <rPr>
        <b/>
        <sz val="11"/>
        <color theme="1"/>
        <rFont val="Calibri"/>
        <family val="2"/>
        <scheme val="minor"/>
      </rPr>
      <t>**PASTABA.</t>
    </r>
    <r>
      <rPr>
        <sz val="11"/>
        <color theme="1"/>
        <rFont val="Calibri"/>
        <family val="2"/>
        <charset val="186"/>
        <scheme val="minor"/>
      </rPr>
      <t xml:space="preserve"> Pakeitus RPPL ir pavėlinus projekto pradžios datą, kvietimas Nr. 20-410-P paskelbtas be šios poveiklės, o poveiklei suplanuotas naujas kvietimas Nr. 20-431-P</t>
    </r>
  </si>
  <si>
    <t>20-431-P</t>
  </si>
  <si>
    <t>Socialinių paslaugų intelekto ir (ar) psichikos negalią turintiems ir socialiai pažeidžiamiems asmenims plėtra Vilniaus regione XIX</t>
  </si>
  <si>
    <t>2026 07</t>
  </si>
  <si>
    <t>Socialinio būsto plėtra Šalčininkų rajono savivaldybėje</t>
  </si>
  <si>
    <t>2025 07</t>
  </si>
  <si>
    <t>2025 09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</si>
</sst>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34" x14ac:knownFonts="1">
    <font>
      <sz val="11"/>
      <color theme="1"/>
      <name val="Calibri"/>
      <family val="2"/>
      <charset val="186"/>
      <scheme val="minor"/>
    </font>
    <font>
      <i/>
      <sz val="9"/>
      <color theme="1"/>
      <name val="Times New Roman"/>
      <family val="1"/>
      <charset val="186"/>
    </font>
    <font>
      <i/>
      <sz val="10"/>
      <color theme="1"/>
      <name val="Times New Roman"/>
      <family val="1"/>
      <charset val="186"/>
    </font>
    <font>
      <b/>
      <i/>
      <sz val="9"/>
      <color theme="1"/>
      <name val="Times New Roman"/>
      <family val="1"/>
      <charset val="186"/>
    </font>
    <font>
      <sz val="10"/>
      <color theme="1"/>
      <name val="Times New Roman"/>
      <family val="1"/>
      <charset val="186"/>
    </font>
    <font>
      <b/>
      <sz val="10"/>
      <color theme="1"/>
      <name val="Times New Roman"/>
      <family val="1"/>
      <charset val="186"/>
    </font>
    <font>
      <b/>
      <i/>
      <sz val="9"/>
      <name val="Times New Roman"/>
      <family val="1"/>
      <charset val="186"/>
    </font>
    <font>
      <b/>
      <sz val="10"/>
      <name val="Times New Roman"/>
      <family val="1"/>
      <charset val="186"/>
    </font>
    <font>
      <sz val="10"/>
      <name val="Times New Roman"/>
      <family val="1"/>
      <charset val="186"/>
    </font>
    <font>
      <i/>
      <sz val="9"/>
      <name val="Times New Roman"/>
      <family val="1"/>
      <charset val="186"/>
    </font>
    <font>
      <i/>
      <sz val="9"/>
      <color rgb="FFFF0000"/>
      <name val="Times New Roman"/>
      <family val="1"/>
      <charset val="186"/>
    </font>
    <font>
      <i/>
      <sz val="10"/>
      <name val="Times New Roman"/>
      <family val="1"/>
      <charset val="186"/>
    </font>
    <font>
      <sz val="9"/>
      <color theme="1"/>
      <name val="Times New Roman"/>
      <family val="1"/>
      <charset val="186"/>
    </font>
    <font>
      <sz val="11"/>
      <color theme="1"/>
      <name val="Calibri"/>
      <family val="2"/>
      <charset val="186"/>
      <scheme val="minor"/>
    </font>
    <font>
      <sz val="11"/>
      <color rgb="FF9C0006"/>
      <name val="Calibri"/>
      <family val="2"/>
      <charset val="186"/>
      <scheme val="minor"/>
    </font>
    <font>
      <sz val="11"/>
      <color rgb="FFFF0000"/>
      <name val="Calibri"/>
      <family val="2"/>
      <charset val="186"/>
      <scheme val="minor"/>
    </font>
    <font>
      <b/>
      <sz val="11"/>
      <color theme="1"/>
      <name val="Calibri"/>
      <family val="2"/>
      <charset val="186"/>
      <scheme val="minor"/>
    </font>
    <font>
      <b/>
      <sz val="11"/>
      <name val="Calibri"/>
      <family val="2"/>
      <charset val="186"/>
      <scheme val="minor"/>
    </font>
    <font>
      <sz val="11"/>
      <name val="Calibri"/>
      <family val="2"/>
      <charset val="186"/>
      <scheme val="minor"/>
    </font>
    <font>
      <sz val="11"/>
      <color theme="1"/>
      <name val="Calibri"/>
      <family val="2"/>
      <charset val="186"/>
    </font>
    <font>
      <i/>
      <sz val="11"/>
      <color theme="1"/>
      <name val="Calibri"/>
      <family val="2"/>
      <charset val="186"/>
    </font>
    <font>
      <i/>
      <sz val="11"/>
      <name val="Calibri"/>
      <family val="2"/>
      <charset val="186"/>
    </font>
    <font>
      <sz val="11"/>
      <name val="Calibri"/>
      <family val="2"/>
      <charset val="186"/>
    </font>
    <font>
      <b/>
      <sz val="12"/>
      <color rgb="FFFF0000"/>
      <name val="Calibri"/>
      <family val="2"/>
      <charset val="186"/>
      <scheme val="minor"/>
    </font>
    <font>
      <b/>
      <sz val="11"/>
      <color rgb="FFFF0000"/>
      <name val="Calibri"/>
      <family val="2"/>
      <charset val="186"/>
      <scheme val="minor"/>
    </font>
    <font>
      <sz val="10"/>
      <color theme="1"/>
      <name val="Times New Roman"/>
      <family val="1"/>
    </font>
    <font>
      <i/>
      <sz val="10"/>
      <color theme="0" tint="-0.499984740745262"/>
      <name val="Times New Roman"/>
      <family val="1"/>
      <charset val="186"/>
    </font>
    <font>
      <i/>
      <sz val="10"/>
      <color theme="1"/>
      <name val="Times New Roman"/>
      <family val="1"/>
    </font>
    <font>
      <i/>
      <sz val="10"/>
      <color theme="0" tint="-0.499984740745262"/>
      <name val="Times New Roman"/>
      <family val="1"/>
    </font>
    <font>
      <b/>
      <sz val="11"/>
      <color theme="1"/>
      <name val="Calibri"/>
      <family val="2"/>
      <scheme val="minor"/>
    </font>
    <font>
      <sz val="11"/>
      <color theme="1"/>
      <name val="Calibri"/>
      <family val="2"/>
      <scheme val="minor"/>
    </font>
    <font>
      <b/>
      <sz val="10"/>
      <name val="Times New Roman"/>
      <family val="1"/>
    </font>
    <font>
      <i/>
      <sz val="10"/>
      <name val="Times New Roman"/>
      <family val="1"/>
    </font>
    <font>
      <b/>
      <sz val="10"/>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FFCC"/>
      </patternFill>
    </fill>
    <fill>
      <patternFill patternType="solid">
        <fgColor theme="4"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14" fillId="3" borderId="0" applyNumberFormat="0" applyBorder="0" applyAlignment="0" applyProtection="0"/>
    <xf numFmtId="0" fontId="13" fillId="4" borderId="7" applyNumberFormat="0" applyFont="0" applyAlignment="0" applyProtection="0"/>
  </cellStyleXfs>
  <cellXfs count="411">
    <xf numFmtId="0" fontId="0" fillId="0" borderId="0" xfId="0"/>
    <xf numFmtId="0" fontId="4" fillId="0" borderId="0" xfId="0" applyFont="1"/>
    <xf numFmtId="0" fontId="2"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7" fillId="0" borderId="0" xfId="0" applyFont="1"/>
    <xf numFmtId="0" fontId="8" fillId="0" borderId="0" xfId="0" applyFont="1"/>
    <xf numFmtId="0" fontId="9" fillId="0" borderId="1" xfId="0" applyFont="1" applyBorder="1" applyAlignment="1">
      <alignment horizontal="center" vertical="top"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9" fillId="2" borderId="1" xfId="0" applyFont="1" applyFill="1" applyBorder="1" applyAlignment="1">
      <alignment horizontal="center" vertical="top" wrapText="1"/>
    </xf>
    <xf numFmtId="0" fontId="8" fillId="2" borderId="0" xfId="0" applyFont="1" applyFill="1"/>
    <xf numFmtId="0" fontId="0" fillId="0" borderId="0" xfId="0" applyAlignment="1">
      <alignment wrapText="1"/>
    </xf>
    <xf numFmtId="0" fontId="0" fillId="0" borderId="0" xfId="0" applyAlignment="1">
      <alignment vertical="center" wrapText="1"/>
    </xf>
    <xf numFmtId="0" fontId="0" fillId="0" borderId="0" xfId="0" applyAlignment="1">
      <alignment horizontal="left" wrapText="1"/>
    </xf>
    <xf numFmtId="0" fontId="16" fillId="0" borderId="0" xfId="0" applyFont="1" applyAlignment="1">
      <alignment horizontal="center" vertical="center" wrapText="1"/>
    </xf>
    <xf numFmtId="0" fontId="1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6" fillId="5" borderId="1" xfId="0" applyFont="1" applyFill="1" applyBorder="1" applyAlignment="1">
      <alignment horizontal="center" wrapText="1"/>
    </xf>
    <xf numFmtId="0" fontId="13" fillId="0" borderId="2" xfId="0" applyFont="1" applyBorder="1" applyAlignment="1">
      <alignment horizontal="center" vertical="top" wrapText="1"/>
    </xf>
    <xf numFmtId="0" fontId="18" fillId="0" borderId="1" xfId="2" applyFont="1" applyFill="1" applyBorder="1" applyAlignment="1">
      <alignment horizontal="center" vertical="center" wrapText="1"/>
    </xf>
    <xf numFmtId="0" fontId="1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8" fillId="0" borderId="1" xfId="0" applyFont="1" applyBorder="1" applyAlignment="1">
      <alignment horizontal="center" vertical="top" wrapText="1"/>
    </xf>
    <xf numFmtId="0" fontId="13" fillId="0" borderId="1" xfId="0" applyFont="1" applyBorder="1" applyAlignment="1">
      <alignment horizontal="center" vertical="top" wrapText="1"/>
    </xf>
    <xf numFmtId="0" fontId="13" fillId="0" borderId="2" xfId="0" applyFont="1" applyBorder="1" applyAlignment="1">
      <alignment horizontal="center" vertical="center" wrapText="1"/>
    </xf>
    <xf numFmtId="3" fontId="13" fillId="0" borderId="2" xfId="0" applyNumberFormat="1" applyFont="1" applyBorder="1" applyAlignment="1">
      <alignment horizontal="center" vertical="top" wrapText="1"/>
    </xf>
    <xf numFmtId="0" fontId="13" fillId="0" borderId="2" xfId="1" applyFont="1" applyFill="1" applyBorder="1" applyAlignment="1">
      <alignment horizontal="center" vertical="top" wrapText="1"/>
    </xf>
    <xf numFmtId="3" fontId="13" fillId="0" borderId="2" xfId="0" applyNumberFormat="1" applyFont="1" applyBorder="1" applyAlignment="1">
      <alignment horizontal="center" vertical="center" wrapText="1"/>
    </xf>
    <xf numFmtId="0" fontId="13" fillId="0" borderId="1" xfId="0" applyFont="1" applyBorder="1" applyAlignment="1">
      <alignment vertical="top" wrapText="1"/>
    </xf>
    <xf numFmtId="0" fontId="13" fillId="0" borderId="0" xfId="0" applyFont="1" applyAlignment="1">
      <alignment vertical="top" wrapText="1"/>
    </xf>
    <xf numFmtId="0" fontId="13" fillId="0" borderId="0" xfId="0" applyFont="1" applyAlignment="1">
      <alignment horizontal="left" vertical="top" wrapText="1"/>
    </xf>
    <xf numFmtId="0" fontId="0" fillId="0" borderId="2" xfId="0" applyBorder="1" applyAlignment="1">
      <alignment wrapText="1"/>
    </xf>
    <xf numFmtId="0" fontId="0" fillId="0" borderId="8" xfId="0" applyBorder="1" applyAlignment="1">
      <alignment wrapText="1"/>
    </xf>
    <xf numFmtId="0" fontId="0" fillId="0" borderId="3" xfId="0" applyBorder="1" applyAlignment="1">
      <alignment wrapText="1"/>
    </xf>
    <xf numFmtId="0" fontId="0" fillId="0" borderId="0" xfId="0" applyAlignment="1">
      <alignment horizontal="center" vertical="center" wrapText="1"/>
    </xf>
    <xf numFmtId="0" fontId="1" fillId="0" borderId="0" xfId="0" applyFont="1" applyAlignment="1">
      <alignment horizontal="center" vertical="center" wrapText="1"/>
    </xf>
    <xf numFmtId="4" fontId="0" fillId="0" borderId="0" xfId="0" applyNumberFormat="1" applyAlignment="1">
      <alignment wrapText="1"/>
    </xf>
    <xf numFmtId="2" fontId="0" fillId="0" borderId="0" xfId="0" applyNumberFormat="1" applyAlignment="1">
      <alignment wrapText="1"/>
    </xf>
    <xf numFmtId="0" fontId="1" fillId="0" borderId="2" xfId="0" applyFont="1" applyBorder="1" applyAlignment="1">
      <alignment horizontal="center" vertical="top" wrapText="1"/>
    </xf>
    <xf numFmtId="0" fontId="19" fillId="0" borderId="1" xfId="0" quotePrefix="1" applyFont="1" applyBorder="1" applyAlignment="1">
      <alignment horizontal="lef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quotePrefix="1" applyFont="1" applyBorder="1" applyAlignment="1">
      <alignment horizontal="left" vertical="center"/>
    </xf>
    <xf numFmtId="0" fontId="19" fillId="0" borderId="1" xfId="0" quotePrefix="1" applyFont="1" applyBorder="1" applyAlignment="1">
      <alignment horizontal="center" vertical="center" wrapText="1"/>
    </xf>
    <xf numFmtId="0" fontId="19" fillId="2" borderId="1" xfId="0" quotePrefix="1" applyFont="1" applyFill="1" applyBorder="1" applyAlignment="1">
      <alignment horizontal="left" vertical="center" wrapText="1"/>
    </xf>
    <xf numFmtId="0" fontId="19" fillId="2" borderId="1" xfId="0" applyFont="1" applyFill="1" applyBorder="1" applyAlignment="1">
      <alignment vertical="center" wrapText="1"/>
    </xf>
    <xf numFmtId="0" fontId="19" fillId="2" borderId="1" xfId="0" applyFont="1" applyFill="1" applyBorder="1" applyAlignment="1">
      <alignment horizontal="center" vertical="center" wrapText="1"/>
    </xf>
    <xf numFmtId="0" fontId="19" fillId="2" borderId="1" xfId="0" quotePrefix="1" applyFont="1" applyFill="1" applyBorder="1" applyAlignment="1">
      <alignment horizontal="left" vertical="center"/>
    </xf>
    <xf numFmtId="0" fontId="19" fillId="2" borderId="1" xfId="0" quotePrefix="1"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3" xfId="0" quotePrefix="1" applyFont="1" applyBorder="1" applyAlignment="1">
      <alignment horizontal="center" vertical="center" wrapText="1"/>
    </xf>
    <xf numFmtId="0" fontId="1" fillId="0" borderId="2" xfId="0" quotePrefix="1" applyFont="1" applyBorder="1" applyAlignment="1">
      <alignment horizontal="center" vertical="top" wrapText="1"/>
    </xf>
    <xf numFmtId="0" fontId="9" fillId="0" borderId="2" xfId="0" quotePrefix="1" applyFont="1" applyBorder="1" applyAlignment="1">
      <alignment horizontal="center" vertical="top" wrapText="1"/>
    </xf>
    <xf numFmtId="0" fontId="9" fillId="0" borderId="2" xfId="0" applyFont="1" applyBorder="1" applyAlignment="1">
      <alignment horizontal="center" vertical="top" wrapText="1"/>
    </xf>
    <xf numFmtId="0" fontId="9" fillId="2" borderId="2" xfId="0" applyFont="1" applyFill="1" applyBorder="1" applyAlignment="1">
      <alignment horizontal="center" vertical="top" wrapText="1"/>
    </xf>
    <xf numFmtId="0" fontId="19" fillId="0" borderId="3" xfId="0" applyFont="1" applyBorder="1" applyAlignment="1">
      <alignment vertical="center" wrapText="1"/>
    </xf>
    <xf numFmtId="0" fontId="19" fillId="0" borderId="3" xfId="0" quotePrefix="1" applyFont="1" applyBorder="1" applyAlignment="1">
      <alignment horizontal="left" vertical="center" wrapText="1"/>
    </xf>
    <xf numFmtId="0" fontId="19" fillId="0" borderId="11" xfId="0" quotePrefix="1" applyFont="1" applyBorder="1" applyAlignment="1">
      <alignment horizontal="left" vertical="center" wrapText="1"/>
    </xf>
    <xf numFmtId="0" fontId="19" fillId="0" borderId="11" xfId="0" applyFont="1" applyBorder="1" applyAlignment="1">
      <alignment vertical="center" wrapText="1"/>
    </xf>
    <xf numFmtId="0" fontId="19" fillId="0" borderId="11" xfId="0" applyFont="1" applyBorder="1" applyAlignment="1">
      <alignment horizontal="center" vertical="center" wrapText="1"/>
    </xf>
    <xf numFmtId="0" fontId="19" fillId="2" borderId="17" xfId="0" applyFont="1" applyFill="1" applyBorder="1" applyAlignment="1">
      <alignment vertical="center" wrapText="1"/>
    </xf>
    <xf numFmtId="0" fontId="19" fillId="2" borderId="17" xfId="0" quotePrefix="1" applyFont="1" applyFill="1" applyBorder="1" applyAlignment="1">
      <alignment horizontal="left" vertical="center"/>
    </xf>
    <xf numFmtId="0" fontId="19" fillId="2" borderId="17" xfId="0" quotePrefix="1" applyFont="1" applyFill="1" applyBorder="1" applyAlignment="1">
      <alignment horizontal="center" vertical="center" wrapText="1"/>
    </xf>
    <xf numFmtId="0" fontId="19" fillId="0" borderId="17" xfId="0" applyFont="1" applyBorder="1" applyAlignment="1">
      <alignment horizontal="center" vertical="center" wrapText="1"/>
    </xf>
    <xf numFmtId="0" fontId="19" fillId="2" borderId="2" xfId="0" applyFont="1" applyFill="1" applyBorder="1" applyAlignment="1">
      <alignment vertical="center" wrapText="1"/>
    </xf>
    <xf numFmtId="0" fontId="19" fillId="2" borderId="2" xfId="0" quotePrefix="1" applyFont="1" applyFill="1" applyBorder="1" applyAlignment="1">
      <alignment horizontal="left" vertical="center"/>
    </xf>
    <xf numFmtId="0" fontId="19" fillId="2" borderId="2" xfId="0" applyFont="1" applyFill="1" applyBorder="1" applyAlignment="1">
      <alignment horizontal="center" vertical="center" wrapText="1"/>
    </xf>
    <xf numFmtId="0" fontId="19" fillId="2" borderId="11" xfId="0" quotePrefix="1" applyFont="1" applyFill="1" applyBorder="1" applyAlignment="1">
      <alignment horizontal="left" vertical="center" wrapText="1"/>
    </xf>
    <xf numFmtId="0" fontId="19" fillId="2" borderId="11" xfId="0" applyFont="1" applyFill="1" applyBorder="1" applyAlignment="1">
      <alignment vertical="center" wrapText="1"/>
    </xf>
    <xf numFmtId="0" fontId="19" fillId="2" borderId="11" xfId="0" applyFont="1" applyFill="1" applyBorder="1" applyAlignment="1">
      <alignment horizontal="center" vertical="center" wrapText="1"/>
    </xf>
    <xf numFmtId="0" fontId="19" fillId="2" borderId="11" xfId="0" quotePrefix="1" applyFont="1" applyFill="1" applyBorder="1" applyAlignment="1">
      <alignment horizontal="center" vertical="center" wrapText="1"/>
    </xf>
    <xf numFmtId="0" fontId="19" fillId="0" borderId="17" xfId="0" applyFont="1" applyBorder="1" applyAlignment="1">
      <alignment vertical="center" wrapText="1"/>
    </xf>
    <xf numFmtId="0" fontId="19" fillId="0" borderId="17" xfId="0" quotePrefix="1" applyFont="1" applyBorder="1" applyAlignment="1">
      <alignment horizontal="left" vertical="center"/>
    </xf>
    <xf numFmtId="0" fontId="2" fillId="0" borderId="23" xfId="0" applyFont="1" applyBorder="1" applyAlignment="1">
      <alignment horizontal="center"/>
    </xf>
    <xf numFmtId="0" fontId="2" fillId="0" borderId="25" xfId="0" applyFont="1" applyBorder="1" applyAlignment="1">
      <alignment horizontal="center"/>
    </xf>
    <xf numFmtId="0" fontId="1" fillId="0" borderId="26" xfId="0" quotePrefix="1" applyFont="1" applyBorder="1" applyAlignment="1">
      <alignment horizontal="center" vertical="top" wrapText="1"/>
    </xf>
    <xf numFmtId="0" fontId="9" fillId="0" borderId="27" xfId="0" applyFont="1" applyBorder="1" applyAlignment="1">
      <alignment horizontal="center" vertical="top"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5" fillId="0" borderId="35" xfId="0" applyFont="1" applyBorder="1" applyAlignment="1">
      <alignment horizontal="center" vertical="center" wrapText="1"/>
    </xf>
    <xf numFmtId="0" fontId="7" fillId="0" borderId="35" xfId="0" applyFont="1" applyBorder="1" applyAlignment="1">
      <alignment horizontal="center" vertical="center" wrapText="1"/>
    </xf>
    <xf numFmtId="0" fontId="2" fillId="0" borderId="34" xfId="0" applyFont="1" applyBorder="1" applyAlignment="1">
      <alignment horizontal="center"/>
    </xf>
    <xf numFmtId="0" fontId="2" fillId="0" borderId="35" xfId="0" applyFont="1" applyBorder="1" applyAlignment="1">
      <alignment horizontal="center"/>
    </xf>
    <xf numFmtId="0" fontId="11" fillId="0" borderId="35" xfId="0" applyFont="1" applyBorder="1" applyAlignment="1">
      <alignment horizontal="center"/>
    </xf>
    <xf numFmtId="0" fontId="2" fillId="0" borderId="36" xfId="0" applyFont="1" applyBorder="1" applyAlignment="1">
      <alignment horizontal="center"/>
    </xf>
    <xf numFmtId="0" fontId="4" fillId="0" borderId="37" xfId="0" applyFont="1" applyBorder="1" applyAlignment="1">
      <alignment horizontal="center" vertical="center" wrapText="1"/>
    </xf>
    <xf numFmtId="0" fontId="4" fillId="0" borderId="1"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 xfId="0" applyFont="1" applyBorder="1" applyAlignment="1">
      <alignment horizontal="center" vertical="center" wrapText="1"/>
    </xf>
    <xf numFmtId="0" fontId="0" fillId="0" borderId="2" xfId="0" applyBorder="1" applyAlignment="1">
      <alignment horizontal="center" wrapText="1"/>
    </xf>
    <xf numFmtId="0" fontId="0" fillId="0" borderId="8" xfId="0" applyBorder="1" applyAlignment="1">
      <alignment horizontal="center" wrapText="1"/>
    </xf>
    <xf numFmtId="0" fontId="0" fillId="0" borderId="3" xfId="0" applyBorder="1" applyAlignment="1">
      <alignment horizontal="center" wrapText="1"/>
    </xf>
    <xf numFmtId="4" fontId="13" fillId="0" borderId="2" xfId="0" applyNumberFormat="1" applyFont="1" applyBorder="1" applyAlignment="1">
      <alignment horizontal="center" vertical="center" wrapText="1"/>
    </xf>
    <xf numFmtId="4" fontId="13" fillId="0" borderId="8" xfId="0" applyNumberFormat="1" applyFont="1" applyBorder="1" applyAlignment="1">
      <alignment horizontal="center" vertical="center" wrapText="1"/>
    </xf>
    <xf numFmtId="4" fontId="13" fillId="0" borderId="3"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164" fontId="13" fillId="0" borderId="2" xfId="2" applyNumberFormat="1" applyFont="1" applyFill="1" applyBorder="1" applyAlignment="1">
      <alignment horizontal="center" vertical="center" wrapText="1"/>
    </xf>
    <xf numFmtId="164" fontId="13" fillId="0" borderId="8" xfId="2" applyNumberFormat="1" applyFont="1" applyFill="1" applyBorder="1" applyAlignment="1">
      <alignment horizontal="center" vertical="center" wrapText="1"/>
    </xf>
    <xf numFmtId="164" fontId="13" fillId="0" borderId="3" xfId="2" applyNumberFormat="1" applyFont="1" applyFill="1" applyBorder="1" applyAlignment="1">
      <alignment horizontal="center" vertical="center" wrapText="1"/>
    </xf>
    <xf numFmtId="4" fontId="13" fillId="0" borderId="2" xfId="2" applyNumberFormat="1" applyFont="1" applyFill="1" applyBorder="1" applyAlignment="1">
      <alignment horizontal="center" vertical="center" wrapText="1"/>
    </xf>
    <xf numFmtId="4" fontId="13" fillId="0" borderId="8" xfId="2" applyNumberFormat="1" applyFont="1" applyFill="1" applyBorder="1" applyAlignment="1">
      <alignment horizontal="center" vertical="center" wrapText="1"/>
    </xf>
    <xf numFmtId="4" fontId="13" fillId="0" borderId="3" xfId="2"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49" fontId="13" fillId="0" borderId="2" xfId="2" applyNumberFormat="1" applyFont="1" applyFill="1" applyBorder="1" applyAlignment="1">
      <alignment horizontal="center" vertical="center" wrapText="1"/>
    </xf>
    <xf numFmtId="49" fontId="13" fillId="0" borderId="8" xfId="2" applyNumberFormat="1" applyFont="1" applyFill="1" applyBorder="1" applyAlignment="1">
      <alignment horizontal="center" vertical="center" wrapText="1"/>
    </xf>
    <xf numFmtId="49" fontId="13" fillId="0" borderId="3" xfId="2" applyNumberFormat="1"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8" fillId="0" borderId="8" xfId="0" applyNumberFormat="1" applyFont="1" applyBorder="1" applyAlignment="1">
      <alignment horizontal="center" vertical="center" wrapText="1"/>
    </xf>
    <xf numFmtId="164" fontId="18" fillId="0" borderId="3" xfId="0" applyNumberFormat="1" applyFont="1" applyBorder="1" applyAlignment="1">
      <alignment horizontal="center" vertical="center" wrapText="1"/>
    </xf>
    <xf numFmtId="0" fontId="13" fillId="0" borderId="2" xfId="0" applyFont="1" applyBorder="1" applyAlignment="1">
      <alignment horizontal="center" vertical="top" wrapText="1"/>
    </xf>
    <xf numFmtId="0" fontId="13" fillId="0" borderId="8" xfId="0" applyFont="1" applyBorder="1" applyAlignment="1">
      <alignment horizontal="center" vertical="top" wrapText="1"/>
    </xf>
    <xf numFmtId="0" fontId="13" fillId="0" borderId="3" xfId="0" applyFont="1" applyBorder="1" applyAlignment="1">
      <alignment horizontal="center" vertical="top" wrapText="1"/>
    </xf>
    <xf numFmtId="3" fontId="13" fillId="0" borderId="2" xfId="0" applyNumberFormat="1" applyFont="1" applyBorder="1" applyAlignment="1">
      <alignment horizontal="center" vertical="center" wrapText="1"/>
    </xf>
    <xf numFmtId="3" fontId="13" fillId="0" borderId="8" xfId="0" applyNumberFormat="1" applyFont="1" applyBorder="1" applyAlignment="1">
      <alignment horizontal="center" vertical="center" wrapText="1"/>
    </xf>
    <xf numFmtId="3" fontId="13" fillId="0" borderId="3"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164" fontId="13" fillId="0" borderId="2"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0" fillId="0" borderId="1" xfId="0" applyBorder="1" applyAlignment="1">
      <alignment horizontal="center" wrapText="1"/>
    </xf>
    <xf numFmtId="164" fontId="13" fillId="0" borderId="1" xfId="2" applyNumberFormat="1"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0" fontId="1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0" borderId="2" xfId="0" quotePrefix="1" applyBorder="1" applyAlignment="1">
      <alignment horizontal="center" vertic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6" fillId="0" borderId="0" xfId="0" applyFont="1" applyAlignment="1">
      <alignment horizontal="center" wrapText="1"/>
    </xf>
    <xf numFmtId="0" fontId="16" fillId="5"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center"/>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2" fontId="1" fillId="0" borderId="2" xfId="0" applyNumberFormat="1" applyFont="1" applyBorder="1" applyAlignment="1">
      <alignment horizontal="center" vertical="top" wrapText="1"/>
    </xf>
    <xf numFmtId="2" fontId="1" fillId="0" borderId="3" xfId="0" applyNumberFormat="1" applyFont="1" applyBorder="1" applyAlignment="1">
      <alignment horizontal="center" vertical="top"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49" fontId="9" fillId="0" borderId="2" xfId="0" applyNumberFormat="1" applyFont="1" applyBorder="1" applyAlignment="1">
      <alignment horizontal="center" vertical="top" wrapText="1"/>
    </xf>
    <xf numFmtId="49" fontId="9" fillId="0" borderId="3" xfId="0" applyNumberFormat="1" applyFont="1" applyBorder="1" applyAlignment="1">
      <alignment horizontal="center" vertical="top" wrapText="1"/>
    </xf>
    <xf numFmtId="0" fontId="30" fillId="0" borderId="0" xfId="0" applyFont="1"/>
    <xf numFmtId="0" fontId="0" fillId="0" borderId="0" xfId="0"/>
    <xf numFmtId="0" fontId="27" fillId="0" borderId="41" xfId="0" applyFont="1" applyBorder="1" applyAlignment="1">
      <alignment horizontal="center" vertical="center" wrapText="1"/>
    </xf>
    <xf numFmtId="0" fontId="27" fillId="0" borderId="42" xfId="0" applyFont="1" applyBorder="1" applyAlignment="1">
      <alignment horizontal="center" vertical="center" wrapText="1"/>
    </xf>
    <xf numFmtId="164" fontId="4" fillId="0" borderId="38" xfId="0" applyNumberFormat="1" applyFont="1" applyBorder="1" applyAlignment="1">
      <alignment horizontal="center" vertical="center" wrapText="1"/>
    </xf>
    <xf numFmtId="164" fontId="4" fillId="0" borderId="37" xfId="0" applyNumberFormat="1"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4" fontId="4" fillId="0" borderId="38" xfId="0" applyNumberFormat="1" applyFont="1" applyBorder="1" applyAlignment="1">
      <alignment horizontal="center" vertical="center" wrapText="1"/>
    </xf>
    <xf numFmtId="4" fontId="4" fillId="0" borderId="37" xfId="0" applyNumberFormat="1" applyFont="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9" xfId="0" applyFont="1" applyBorder="1" applyAlignment="1">
      <alignment horizontal="center" vertical="center" wrapText="1"/>
    </xf>
    <xf numFmtId="4" fontId="4" fillId="0" borderId="28" xfId="0" applyNumberFormat="1" applyFont="1" applyBorder="1" applyAlignment="1">
      <alignment horizontal="center" vertical="center" wrapText="1"/>
    </xf>
    <xf numFmtId="4" fontId="4" fillId="0" borderId="29" xfId="0" applyNumberFormat="1" applyFont="1" applyBorder="1" applyAlignment="1">
      <alignment horizontal="center" vertical="center" wrapText="1"/>
    </xf>
    <xf numFmtId="0" fontId="0" fillId="0" borderId="0" xfId="0" applyAlignment="1">
      <alignment horizontal="left"/>
    </xf>
    <xf numFmtId="14" fontId="33" fillId="0" borderId="41" xfId="0" applyNumberFormat="1" applyFont="1" applyBorder="1" applyAlignment="1">
      <alignment horizontal="center" vertical="center" wrapText="1"/>
    </xf>
    <xf numFmtId="0" fontId="33" fillId="0" borderId="42" xfId="0" applyFont="1" applyBorder="1" applyAlignment="1">
      <alignment horizontal="center" vertical="center" wrapText="1"/>
    </xf>
    <xf numFmtId="0" fontId="8" fillId="0" borderId="35"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164" fontId="4" fillId="0" borderId="8" xfId="0" applyNumberFormat="1" applyFont="1" applyBorder="1" applyAlignment="1">
      <alignment horizontal="center" vertical="center" wrapText="1"/>
    </xf>
    <xf numFmtId="0" fontId="27" fillId="0" borderId="43" xfId="0" applyFont="1" applyBorder="1" applyAlignment="1">
      <alignment horizontal="center" vertical="center" wrapText="1"/>
    </xf>
    <xf numFmtId="4" fontId="4" fillId="0" borderId="8" xfId="0" applyNumberFormat="1" applyFont="1" applyBorder="1" applyAlignment="1">
      <alignment horizontal="center" vertical="center" wrapText="1"/>
    </xf>
    <xf numFmtId="0" fontId="1" fillId="0" borderId="28" xfId="0" applyFont="1" applyBorder="1" applyAlignment="1">
      <alignment horizontal="center" vertical="center" wrapText="1"/>
    </xf>
    <xf numFmtId="0" fontId="1"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49" xfId="0" applyFont="1" applyBorder="1" applyAlignment="1">
      <alignment horizontal="center" vertical="center" wrapText="1"/>
    </xf>
    <xf numFmtId="164" fontId="4" fillId="0" borderId="28"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29" xfId="0" applyNumberFormat="1" applyFont="1" applyBorder="1" applyAlignment="1">
      <alignment horizontal="center" vertical="center" wrapText="1"/>
    </xf>
    <xf numFmtId="0" fontId="1" fillId="0" borderId="29" xfId="0" applyFont="1" applyBorder="1" applyAlignment="1">
      <alignment horizontal="center" vertical="center" wrapText="1"/>
    </xf>
    <xf numFmtId="0" fontId="4" fillId="0" borderId="48" xfId="0" applyFont="1" applyBorder="1" applyAlignment="1">
      <alignment horizontal="center" vertical="center" wrapText="1"/>
    </xf>
    <xf numFmtId="14" fontId="33" fillId="0" borderId="31" xfId="0" applyNumberFormat="1" applyFont="1" applyBorder="1" applyAlignment="1">
      <alignment horizontal="center" vertical="center" wrapText="1"/>
    </xf>
    <xf numFmtId="0" fontId="33" fillId="0" borderId="33" xfId="0" applyFont="1" applyBorder="1" applyAlignment="1">
      <alignment horizontal="center" vertical="center" wrapText="1"/>
    </xf>
    <xf numFmtId="0" fontId="27" fillId="0" borderId="3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4" fillId="0" borderId="46" xfId="0" applyFont="1" applyBorder="1" applyAlignment="1">
      <alignment horizontal="center" vertical="center" wrapText="1"/>
    </xf>
    <xf numFmtId="0" fontId="27" fillId="0" borderId="47"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14" fontId="33" fillId="0" borderId="50" xfId="0" applyNumberFormat="1" applyFont="1" applyBorder="1" applyAlignment="1">
      <alignment horizontal="center" vertical="center" wrapText="1"/>
    </xf>
    <xf numFmtId="0" fontId="33" fillId="0" borderId="47" xfId="0" applyFont="1" applyBorder="1" applyAlignment="1">
      <alignment horizontal="center" vertical="center" wrapText="1"/>
    </xf>
    <xf numFmtId="164" fontId="4" fillId="0" borderId="3"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4" fillId="0" borderId="51" xfId="0" applyFont="1" applyBorder="1" applyAlignment="1">
      <alignment horizontal="center" vertical="center" wrapText="1"/>
    </xf>
    <xf numFmtId="4" fontId="26" fillId="0" borderId="1" xfId="0" applyNumberFormat="1" applyFont="1" applyBorder="1" applyAlignment="1">
      <alignment horizontal="center" vertical="center" wrapText="1"/>
    </xf>
    <xf numFmtId="4" fontId="26" fillId="0" borderId="29" xfId="0" applyNumberFormat="1" applyFont="1" applyBorder="1" applyAlignment="1">
      <alignment horizontal="center" vertical="center" wrapText="1"/>
    </xf>
    <xf numFmtId="0" fontId="26" fillId="0" borderId="29" xfId="0" applyFont="1" applyBorder="1" applyAlignment="1">
      <alignment horizontal="center" vertical="center" wrapText="1"/>
    </xf>
    <xf numFmtId="0" fontId="26" fillId="0" borderId="1" xfId="0" applyFont="1" applyBorder="1" applyAlignment="1">
      <alignment horizontal="center" vertical="center" wrapText="1"/>
    </xf>
    <xf numFmtId="0" fontId="4"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8" fillId="0" borderId="38" xfId="0" applyFont="1" applyBorder="1" applyAlignment="1">
      <alignment horizontal="center" vertical="center" wrapText="1"/>
    </xf>
    <xf numFmtId="0" fontId="27" fillId="0" borderId="36" xfId="0" applyFont="1" applyBorder="1" applyAlignment="1">
      <alignment horizontal="center" vertical="center" wrapText="1"/>
    </xf>
    <xf numFmtId="164" fontId="4" fillId="0" borderId="35" xfId="0" applyNumberFormat="1" applyFont="1" applyBorder="1" applyAlignment="1">
      <alignment horizontal="center" vertical="center" wrapText="1"/>
    </xf>
    <xf numFmtId="0" fontId="1" fillId="0" borderId="35" xfId="0" applyFont="1" applyBorder="1" applyAlignment="1">
      <alignment horizontal="center" vertical="center" wrapText="1"/>
    </xf>
    <xf numFmtId="4" fontId="4" fillId="0" borderId="35" xfId="0" applyNumberFormat="1" applyFont="1" applyBorder="1" applyAlignment="1">
      <alignment horizontal="center" vertical="center" wrapText="1"/>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5" xfId="0" applyFont="1" applyBorder="1" applyAlignment="1">
      <alignment horizontal="center" vertical="center"/>
    </xf>
    <xf numFmtId="0" fontId="7" fillId="0" borderId="35" xfId="0" applyFont="1" applyBorder="1" applyAlignment="1">
      <alignment horizontal="center" vertical="center" wrapText="1"/>
    </xf>
    <xf numFmtId="14" fontId="31" fillId="0" borderId="36" xfId="0" applyNumberFormat="1" applyFont="1" applyBorder="1" applyAlignment="1">
      <alignment horizontal="center" vertical="center" wrapText="1"/>
    </xf>
    <xf numFmtId="0" fontId="31" fillId="0" borderId="36" xfId="0" applyFont="1" applyBorder="1" applyAlignment="1">
      <alignment horizontal="center" vertical="center" wrapText="1"/>
    </xf>
    <xf numFmtId="4" fontId="8" fillId="0" borderId="35" xfId="0" applyNumberFormat="1" applyFont="1" applyBorder="1" applyAlignment="1">
      <alignment horizontal="center" vertical="center" wrapText="1"/>
    </xf>
    <xf numFmtId="0" fontId="9" fillId="0" borderId="3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34" xfId="0" applyFont="1" applyBorder="1" applyAlignment="1">
      <alignment horizontal="center" vertical="center" wrapText="1"/>
    </xf>
    <xf numFmtId="4" fontId="8" fillId="2" borderId="35" xfId="0" applyNumberFormat="1" applyFont="1" applyFill="1" applyBorder="1" applyAlignment="1">
      <alignment horizontal="center" vertical="center" wrapText="1"/>
    </xf>
    <xf numFmtId="0" fontId="32" fillId="0" borderId="31" xfId="0" applyFont="1" applyBorder="1" applyAlignment="1">
      <alignment horizontal="center" vertical="center" wrapText="1"/>
    </xf>
    <xf numFmtId="0" fontId="32" fillId="0" borderId="33" xfId="0" applyFont="1" applyBorder="1" applyAlignment="1">
      <alignment horizontal="center" vertical="center" wrapText="1"/>
    </xf>
    <xf numFmtId="4" fontId="8" fillId="0" borderId="28" xfId="0" applyNumberFormat="1" applyFont="1" applyBorder="1" applyAlignment="1">
      <alignment horizontal="center" vertical="center" wrapText="1"/>
    </xf>
    <xf numFmtId="4" fontId="8" fillId="0" borderId="29" xfId="0" applyNumberFormat="1"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14" fontId="23" fillId="0" borderId="45" xfId="0" applyNumberFormat="1" applyFont="1" applyBorder="1" applyAlignment="1">
      <alignment horizontal="center" vertical="center"/>
    </xf>
    <xf numFmtId="0" fontId="24" fillId="0" borderId="45" xfId="0" applyFont="1" applyBorder="1" applyAlignment="1">
      <alignment horizontal="center" vertical="center"/>
    </xf>
    <xf numFmtId="14" fontId="31" fillId="0" borderId="41" xfId="0" applyNumberFormat="1" applyFont="1" applyBorder="1" applyAlignment="1">
      <alignment horizontal="center" vertical="center" wrapText="1"/>
    </xf>
    <xf numFmtId="0" fontId="31" fillId="0" borderId="43" xfId="0" applyFont="1" applyBorder="1" applyAlignment="1">
      <alignment horizontal="center" vertical="center" wrapText="1"/>
    </xf>
    <xf numFmtId="0" fontId="31" fillId="0" borderId="42" xfId="0" applyFont="1" applyBorder="1" applyAlignment="1">
      <alignment horizontal="center" vertical="center" wrapText="1"/>
    </xf>
    <xf numFmtId="0" fontId="9" fillId="0" borderId="1"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8" xfId="0" applyFont="1" applyBorder="1" applyAlignment="1">
      <alignment horizontal="center" vertical="center" wrapText="1"/>
    </xf>
    <xf numFmtId="0" fontId="21" fillId="0" borderId="1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49" fontId="19" fillId="0" borderId="8" xfId="0" applyNumberFormat="1" applyFont="1" applyBorder="1" applyAlignment="1">
      <alignment horizontal="center" vertical="center"/>
    </xf>
    <xf numFmtId="0" fontId="19" fillId="0" borderId="11" xfId="0" applyFont="1" applyBorder="1" applyAlignment="1">
      <alignment horizontal="center" vertical="center"/>
    </xf>
    <xf numFmtId="0" fontId="20" fillId="2" borderId="10" xfId="0" quotePrefix="1"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1" xfId="0" quotePrefix="1"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3" xfId="0" applyFont="1" applyBorder="1" applyAlignment="1">
      <alignment horizontal="center" vertical="center" wrapText="1"/>
    </xf>
    <xf numFmtId="0" fontId="18" fillId="0" borderId="10" xfId="0" applyFont="1" applyBorder="1" applyAlignment="1">
      <alignment horizontal="center" vertical="center" wrapText="1"/>
    </xf>
    <xf numFmtId="4" fontId="22" fillId="0" borderId="1" xfId="0" applyNumberFormat="1" applyFont="1" applyBorder="1" applyAlignment="1">
      <alignment horizontal="center" vertical="center" wrapText="1"/>
    </xf>
    <xf numFmtId="4" fontId="22" fillId="0" borderId="11" xfId="0" applyNumberFormat="1" applyFont="1" applyBorder="1" applyAlignment="1">
      <alignment horizontal="center" vertical="center" wrapText="1"/>
    </xf>
    <xf numFmtId="4" fontId="22" fillId="0" borderId="3" xfId="0" applyNumberFormat="1" applyFont="1" applyBorder="1" applyAlignment="1">
      <alignment horizontal="center" vertical="center" wrapText="1"/>
    </xf>
    <xf numFmtId="4" fontId="19" fillId="0" borderId="1" xfId="0" applyNumberFormat="1" applyFont="1" applyBorder="1" applyAlignment="1">
      <alignment horizontal="center" vertical="center"/>
    </xf>
    <xf numFmtId="4" fontId="19" fillId="0" borderId="3"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3" xfId="0" applyFont="1" applyBorder="1" applyAlignment="1">
      <alignment horizontal="center" vertical="center"/>
    </xf>
    <xf numFmtId="0" fontId="22" fillId="0" borderId="16" xfId="0" applyFont="1" applyBorder="1" applyAlignment="1">
      <alignment horizontal="center" vertical="center" wrapText="1"/>
    </xf>
    <xf numFmtId="0" fontId="19" fillId="0" borderId="8" xfId="0" applyFont="1" applyBorder="1" applyAlignment="1">
      <alignment horizontal="center" vertical="center"/>
    </xf>
    <xf numFmtId="0" fontId="19" fillId="0" borderId="16" xfId="0" applyFont="1" applyBorder="1" applyAlignment="1">
      <alignment horizontal="center" vertical="center"/>
    </xf>
    <xf numFmtId="0" fontId="18" fillId="0" borderId="16" xfId="0" applyFont="1" applyBorder="1" applyAlignment="1">
      <alignment horizontal="center" vertical="center" wrapText="1"/>
    </xf>
    <xf numFmtId="4" fontId="19" fillId="0" borderId="8" xfId="0" applyNumberFormat="1" applyFont="1" applyBorder="1" applyAlignment="1">
      <alignment horizontal="center" vertical="center"/>
    </xf>
    <xf numFmtId="4" fontId="19" fillId="0" borderId="11" xfId="0" applyNumberFormat="1" applyFont="1" applyBorder="1" applyAlignment="1">
      <alignment horizontal="center" vertical="center"/>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13" xfId="0" quotePrefix="1" applyFont="1" applyBorder="1" applyAlignment="1">
      <alignment horizontal="center" vertical="center" wrapText="1"/>
    </xf>
    <xf numFmtId="0" fontId="22" fillId="0" borderId="8" xfId="0" quotePrefix="1" applyFont="1" applyBorder="1" applyAlignment="1">
      <alignment horizontal="center" vertical="center" wrapText="1"/>
    </xf>
    <xf numFmtId="0" fontId="19" fillId="0" borderId="8" xfId="0" quotePrefix="1" applyFont="1" applyBorder="1" applyAlignment="1">
      <alignment horizontal="center" vertical="center" wrapText="1"/>
    </xf>
    <xf numFmtId="0" fontId="20" fillId="0" borderId="2" xfId="0" applyFont="1" applyBorder="1" applyAlignment="1">
      <alignment horizontal="center" vertical="center" wrapText="1"/>
    </xf>
    <xf numFmtId="0" fontId="20" fillId="2" borderId="2" xfId="0" applyFont="1" applyFill="1" applyBorder="1" applyAlignment="1">
      <alignment horizontal="center" vertical="center" wrapText="1"/>
    </xf>
    <xf numFmtId="0" fontId="19" fillId="0" borderId="10" xfId="0" applyFont="1" applyBorder="1" applyAlignment="1">
      <alignment horizontal="center" vertical="center"/>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7"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9" fillId="2" borderId="17" xfId="0" applyFont="1" applyFill="1" applyBorder="1" applyAlignment="1">
      <alignment horizontal="center" vertical="center"/>
    </xf>
    <xf numFmtId="0" fontId="22" fillId="2" borderId="17" xfId="0" applyFont="1" applyFill="1" applyBorder="1" applyAlignment="1">
      <alignment horizontal="center" vertical="center" wrapText="1"/>
    </xf>
    <xf numFmtId="0" fontId="22" fillId="0" borderId="17" xfId="0" applyFont="1" applyBorder="1" applyAlignment="1">
      <alignment horizontal="center" vertical="center" wrapText="1"/>
    </xf>
    <xf numFmtId="0" fontId="22" fillId="0" borderId="10" xfId="0" quotePrefix="1" applyFont="1" applyBorder="1" applyAlignment="1">
      <alignment horizontal="center" vertical="center" wrapText="1"/>
    </xf>
    <xf numFmtId="0" fontId="22" fillId="0" borderId="16" xfId="0" quotePrefix="1" applyFont="1" applyBorder="1" applyAlignment="1">
      <alignment horizontal="center" vertical="center" wrapText="1"/>
    </xf>
    <xf numFmtId="0" fontId="19" fillId="0" borderId="10" xfId="0" quotePrefix="1" applyFont="1" applyBorder="1" applyAlignment="1">
      <alignment horizontal="center" vertical="center" wrapText="1"/>
    </xf>
    <xf numFmtId="0" fontId="19" fillId="0" borderId="16" xfId="0" quotePrefix="1" applyFont="1" applyBorder="1" applyAlignment="1">
      <alignment horizontal="center" vertical="center" wrapText="1"/>
    </xf>
    <xf numFmtId="0" fontId="19" fillId="0" borderId="16" xfId="0" applyFont="1" applyBorder="1" applyAlignment="1">
      <alignment horizontal="center" vertical="center" wrapText="1"/>
    </xf>
    <xf numFmtId="0" fontId="19" fillId="0" borderId="9" xfId="0" quotePrefix="1" applyFont="1" applyBorder="1" applyAlignment="1">
      <alignment horizontal="center" vertical="center" wrapText="1"/>
    </xf>
    <xf numFmtId="0" fontId="19" fillId="0" borderId="15" xfId="0" quotePrefix="1" applyFont="1" applyBorder="1" applyAlignment="1">
      <alignment horizontal="center" vertical="center" wrapText="1"/>
    </xf>
    <xf numFmtId="4" fontId="22" fillId="0" borderId="10" xfId="0" applyNumberFormat="1" applyFont="1" applyBorder="1" applyAlignment="1">
      <alignment horizontal="center" vertical="center" wrapText="1"/>
    </xf>
    <xf numFmtId="4" fontId="22" fillId="0" borderId="8" xfId="0" applyNumberFormat="1" applyFont="1" applyBorder="1" applyAlignment="1">
      <alignment horizontal="center" vertical="center" wrapText="1"/>
    </xf>
    <xf numFmtId="4" fontId="22" fillId="0" borderId="16" xfId="0" applyNumberFormat="1" applyFont="1" applyBorder="1" applyAlignment="1">
      <alignment horizontal="center" vertical="center" wrapText="1"/>
    </xf>
    <xf numFmtId="49" fontId="19" fillId="0" borderId="10" xfId="0" applyNumberFormat="1" applyFont="1" applyBorder="1" applyAlignment="1">
      <alignment horizontal="center" vertical="center"/>
    </xf>
    <xf numFmtId="49" fontId="19" fillId="0" borderId="16" xfId="0" applyNumberFormat="1" applyFont="1" applyBorder="1" applyAlignment="1">
      <alignment horizontal="center" vertical="center"/>
    </xf>
    <xf numFmtId="0" fontId="21" fillId="0" borderId="12" xfId="0" applyFont="1" applyBorder="1" applyAlignment="1">
      <alignment horizontal="center" vertical="center" wrapText="1"/>
    </xf>
    <xf numFmtId="0" fontId="21" fillId="0" borderId="18"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horizontal="center" vertical="center"/>
    </xf>
    <xf numFmtId="0" fontId="20"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9" xfId="0" quotePrefix="1" applyFont="1" applyFill="1" applyBorder="1" applyAlignment="1">
      <alignment horizontal="center" vertical="center" wrapText="1"/>
    </xf>
    <xf numFmtId="0" fontId="19" fillId="2" borderId="13" xfId="0" quotePrefix="1" applyFont="1" applyFill="1" applyBorder="1" applyAlignment="1">
      <alignment horizontal="center" vertical="center" wrapText="1"/>
    </xf>
    <xf numFmtId="0" fontId="19" fillId="2" borderId="15" xfId="0" quotePrefix="1" applyFont="1" applyFill="1" applyBorder="1" applyAlignment="1">
      <alignment horizontal="center" vertical="center" wrapText="1"/>
    </xf>
    <xf numFmtId="0" fontId="22" fillId="2" borderId="10" xfId="0" quotePrefix="1" applyFont="1" applyFill="1" applyBorder="1" applyAlignment="1">
      <alignment horizontal="center" vertical="center" wrapText="1"/>
    </xf>
    <xf numFmtId="0" fontId="22" fillId="2" borderId="8" xfId="0" quotePrefix="1" applyFont="1" applyFill="1" applyBorder="1" applyAlignment="1">
      <alignment horizontal="center" vertical="center" wrapText="1"/>
    </xf>
    <xf numFmtId="0" fontId="22" fillId="2" borderId="16" xfId="0" quotePrefix="1" applyFont="1" applyFill="1" applyBorder="1" applyAlignment="1">
      <alignment horizontal="center" vertical="center" wrapText="1"/>
    </xf>
    <xf numFmtId="0" fontId="19" fillId="2" borderId="10" xfId="0" quotePrefix="1" applyFont="1" applyFill="1" applyBorder="1" applyAlignment="1">
      <alignment horizontal="center" vertical="center" wrapText="1"/>
    </xf>
    <xf numFmtId="0" fontId="19" fillId="2" borderId="8" xfId="0" quotePrefix="1" applyFont="1" applyFill="1" applyBorder="1" applyAlignment="1">
      <alignment horizontal="center" vertical="center" wrapText="1"/>
    </xf>
    <xf numFmtId="0" fontId="19" fillId="2" borderId="16" xfId="0" quotePrefix="1" applyFont="1" applyFill="1" applyBorder="1" applyAlignment="1">
      <alignment horizontal="center" vertical="center" wrapText="1"/>
    </xf>
    <xf numFmtId="4" fontId="19" fillId="0" borderId="10" xfId="0" applyNumberFormat="1" applyFont="1" applyBorder="1" applyAlignment="1">
      <alignment horizontal="center" vertical="center"/>
    </xf>
    <xf numFmtId="4" fontId="19" fillId="0" borderId="16" xfId="0" applyNumberFormat="1" applyFont="1" applyBorder="1" applyAlignment="1">
      <alignment horizontal="center" vertical="center"/>
    </xf>
    <xf numFmtId="0" fontId="20" fillId="0" borderId="16" xfId="0" applyFont="1" applyBorder="1" applyAlignment="1">
      <alignment horizontal="center" vertical="center" wrapText="1"/>
    </xf>
    <xf numFmtId="0" fontId="22" fillId="2" borderId="1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4" fillId="0" borderId="28" xfId="0" applyFont="1" applyFill="1" applyBorder="1" applyAlignment="1">
      <alignment horizontal="center" vertical="center" wrapText="1"/>
    </xf>
    <xf numFmtId="4" fontId="4" fillId="0" borderId="28"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3" xfId="0" applyFont="1" applyFill="1" applyBorder="1" applyAlignment="1">
      <alignment horizontal="center" vertical="center" wrapText="1"/>
    </xf>
    <xf numFmtId="4" fontId="28" fillId="0" borderId="1" xfId="0" applyNumberFormat="1" applyFont="1" applyFill="1" applyBorder="1" applyAlignment="1">
      <alignment horizontal="center" vertical="center" wrapText="1"/>
    </xf>
    <xf numFmtId="0" fontId="28" fillId="0" borderId="29" xfId="0" applyFont="1" applyFill="1" applyBorder="1" applyAlignment="1">
      <alignment horizontal="center" vertical="center" wrapText="1"/>
    </xf>
    <xf numFmtId="4" fontId="28" fillId="0" borderId="29" xfId="0" applyNumberFormat="1" applyFont="1" applyFill="1" applyBorder="1" applyAlignment="1">
      <alignment horizontal="center" vertical="center" wrapText="1"/>
    </xf>
    <xf numFmtId="164" fontId="4" fillId="0" borderId="38" xfId="0" applyNumberFormat="1" applyFont="1" applyFill="1" applyBorder="1" applyAlignment="1">
      <alignment horizontal="center" vertical="center" wrapText="1"/>
    </xf>
    <xf numFmtId="164" fontId="4" fillId="0" borderId="37" xfId="0" applyNumberFormat="1" applyFont="1" applyFill="1" applyBorder="1" applyAlignment="1">
      <alignment horizontal="center" vertical="center" wrapText="1"/>
    </xf>
    <xf numFmtId="164" fontId="4" fillId="0" borderId="28" xfId="0" applyNumberFormat="1" applyFont="1" applyFill="1" applyBorder="1" applyAlignment="1">
      <alignment horizontal="center" vertical="center" wrapText="1"/>
    </xf>
    <xf numFmtId="164" fontId="4" fillId="0" borderId="29" xfId="0" applyNumberFormat="1"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25" fillId="0" borderId="28" xfId="0" applyFont="1" applyFill="1" applyBorder="1" applyAlignment="1">
      <alignment horizontal="center" vertical="center" wrapText="1"/>
    </xf>
    <xf numFmtId="4" fontId="4" fillId="0" borderId="38" xfId="0" applyNumberFormat="1" applyFont="1" applyFill="1" applyBorder="1" applyAlignment="1">
      <alignment horizontal="center" vertical="center" wrapText="1"/>
    </xf>
    <xf numFmtId="0" fontId="1" fillId="0" borderId="38" xfId="0" applyFont="1" applyFill="1" applyBorder="1" applyAlignment="1">
      <alignment horizontal="center" vertical="center" wrapText="1"/>
    </xf>
    <xf numFmtId="0" fontId="27" fillId="0" borderId="41"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25" fillId="0" borderId="29" xfId="0" applyFont="1" applyFill="1" applyBorder="1" applyAlignment="1">
      <alignment horizontal="center" vertical="center" wrapText="1"/>
    </xf>
    <xf numFmtId="4" fontId="4" fillId="0" borderId="37" xfId="0" applyNumberFormat="1" applyFont="1" applyFill="1" applyBorder="1" applyAlignment="1">
      <alignment horizontal="center" vertical="center" wrapText="1"/>
    </xf>
    <xf numFmtId="0" fontId="1" fillId="0" borderId="37" xfId="0" applyFont="1" applyFill="1" applyBorder="1" applyAlignment="1">
      <alignment horizontal="center" vertical="center" wrapText="1"/>
    </xf>
    <xf numFmtId="0" fontId="27" fillId="0" borderId="42" xfId="0" applyFont="1" applyFill="1" applyBorder="1" applyAlignment="1">
      <alignment horizontal="center" vertical="center" wrapText="1"/>
    </xf>
  </cellXfs>
  <cellStyles count="3">
    <cellStyle name="Bad" xfId="1" builtinId="27"/>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97"/>
  <sheetViews>
    <sheetView topLeftCell="Z10" zoomScaleNormal="100" workbookViewId="0">
      <selection activeCell="V16" sqref="V16:V23"/>
    </sheetView>
  </sheetViews>
  <sheetFormatPr defaultColWidth="9.21875" defaultRowHeight="13.2" x14ac:dyDescent="0.25"/>
  <cols>
    <col min="1" max="1" width="5" style="1" customWidth="1"/>
    <col min="2" max="2" width="21" style="1" customWidth="1"/>
    <col min="3" max="3" width="17.77734375" style="1" customWidth="1"/>
    <col min="4" max="5" width="13.77734375" style="1" customWidth="1"/>
    <col min="6" max="6" width="18.21875" style="1" customWidth="1"/>
    <col min="7" max="7" width="50.21875" style="1" customWidth="1"/>
    <col min="8" max="8" width="14.77734375" style="1" customWidth="1"/>
    <col min="9" max="9" width="13.77734375" style="1" customWidth="1"/>
    <col min="10" max="10" width="12.77734375" style="1" customWidth="1"/>
    <col min="11" max="12" width="10.5546875" style="1" customWidth="1"/>
    <col min="13" max="13" width="39.44140625" style="1" customWidth="1"/>
    <col min="14" max="14" width="10.5546875" style="1" customWidth="1"/>
    <col min="15" max="16" width="15.77734375" style="1" customWidth="1"/>
    <col min="17" max="17" width="18.5546875" style="1" customWidth="1"/>
    <col min="18" max="18" width="15.77734375" style="1" customWidth="1"/>
    <col min="19" max="21" width="14" style="1" customWidth="1"/>
    <col min="22" max="22" width="13.77734375" style="1" customWidth="1"/>
    <col min="23" max="23" width="11.21875" style="1" customWidth="1"/>
    <col min="24" max="24" width="10" style="1" customWidth="1"/>
    <col min="25" max="25" width="11.77734375" style="1" customWidth="1"/>
    <col min="26" max="27" width="12.21875" style="1" customWidth="1"/>
    <col min="28" max="29" width="11.21875" style="1" customWidth="1"/>
    <col min="30" max="30" width="12.21875" style="1" customWidth="1"/>
    <col min="31" max="33" width="11.21875" style="1" customWidth="1"/>
    <col min="34" max="34" width="24.21875" style="1" customWidth="1"/>
    <col min="35" max="35" width="19.44140625" style="1" customWidth="1"/>
    <col min="36" max="36" width="10.44140625" style="1" customWidth="1"/>
    <col min="37" max="16384" width="9.21875" style="1"/>
  </cols>
  <sheetData>
    <row r="1" spans="2:38" s="15" customFormat="1" ht="15.75" customHeight="1" x14ac:dyDescent="0.3">
      <c r="N1" s="16"/>
      <c r="AK1" s="17"/>
      <c r="AL1" s="17"/>
    </row>
    <row r="2" spans="2:38" s="15" customFormat="1" ht="15.75" customHeight="1" x14ac:dyDescent="0.3">
      <c r="I2" s="155" t="s">
        <v>78</v>
      </c>
      <c r="J2" s="155"/>
      <c r="K2" s="155"/>
      <c r="L2" s="155"/>
      <c r="M2" s="155"/>
      <c r="N2" s="18"/>
      <c r="W2" s="15" t="s">
        <v>79</v>
      </c>
      <c r="AK2" s="17"/>
      <c r="AL2" s="17"/>
    </row>
    <row r="3" spans="2:38" s="15" customFormat="1" ht="15.75" customHeight="1" x14ac:dyDescent="0.3">
      <c r="N3" s="16"/>
      <c r="AK3" s="17"/>
      <c r="AL3" s="17"/>
    </row>
    <row r="4" spans="2:38" s="15" customFormat="1" ht="90" customHeight="1" x14ac:dyDescent="0.3">
      <c r="B4" s="156" t="s">
        <v>0</v>
      </c>
      <c r="C4" s="156" t="s">
        <v>80</v>
      </c>
      <c r="D4" s="156" t="s">
        <v>28</v>
      </c>
      <c r="E4" s="156" t="s">
        <v>81</v>
      </c>
      <c r="F4" s="156" t="s">
        <v>30</v>
      </c>
      <c r="G4" s="156" t="s">
        <v>3</v>
      </c>
      <c r="H4" s="156" t="s">
        <v>4</v>
      </c>
      <c r="I4" s="156" t="s">
        <v>82</v>
      </c>
      <c r="J4" s="156" t="s">
        <v>6</v>
      </c>
      <c r="K4" s="156"/>
      <c r="L4" s="156"/>
      <c r="M4" s="156"/>
      <c r="N4" s="150" t="s">
        <v>47</v>
      </c>
      <c r="O4" s="146" t="s">
        <v>83</v>
      </c>
      <c r="P4" s="147" t="s">
        <v>42</v>
      </c>
      <c r="Q4" s="147" t="s">
        <v>32</v>
      </c>
      <c r="R4" s="147" t="s">
        <v>37</v>
      </c>
      <c r="S4" s="147" t="s">
        <v>33</v>
      </c>
      <c r="T4" s="147" t="s">
        <v>55</v>
      </c>
      <c r="U4" s="147" t="s">
        <v>57</v>
      </c>
      <c r="V4" s="149" t="s">
        <v>59</v>
      </c>
      <c r="W4" s="149"/>
      <c r="X4" s="149"/>
      <c r="Y4" s="149"/>
      <c r="Z4" s="149"/>
      <c r="AA4" s="149"/>
      <c r="AB4" s="147" t="s">
        <v>69</v>
      </c>
      <c r="AC4" s="150" t="s">
        <v>75</v>
      </c>
      <c r="AD4" s="152" t="s">
        <v>84</v>
      </c>
      <c r="AE4" s="153"/>
      <c r="AF4" s="154"/>
      <c r="AG4" s="150" t="s">
        <v>27</v>
      </c>
      <c r="AH4" s="146" t="s">
        <v>85</v>
      </c>
      <c r="AI4" s="146" t="s">
        <v>86</v>
      </c>
      <c r="AJ4" s="147" t="s">
        <v>35</v>
      </c>
      <c r="AK4" s="17"/>
      <c r="AL4" s="17"/>
    </row>
    <row r="5" spans="2:38" s="15" customFormat="1" ht="87" customHeight="1" x14ac:dyDescent="0.3">
      <c r="B5" s="156"/>
      <c r="C5" s="156"/>
      <c r="D5" s="156"/>
      <c r="E5" s="156"/>
      <c r="F5" s="156"/>
      <c r="G5" s="156"/>
      <c r="H5" s="156"/>
      <c r="I5" s="156"/>
      <c r="J5" s="19" t="s">
        <v>87</v>
      </c>
      <c r="K5" s="19" t="s">
        <v>8</v>
      </c>
      <c r="L5" s="19" t="s">
        <v>88</v>
      </c>
      <c r="M5" s="19" t="s">
        <v>10</v>
      </c>
      <c r="N5" s="151"/>
      <c r="O5" s="146"/>
      <c r="P5" s="147"/>
      <c r="Q5" s="147"/>
      <c r="R5" s="147"/>
      <c r="S5" s="147"/>
      <c r="T5" s="147"/>
      <c r="U5" s="147"/>
      <c r="V5" s="20" t="s">
        <v>89</v>
      </c>
      <c r="W5" s="20" t="s">
        <v>62</v>
      </c>
      <c r="X5" s="20" t="s">
        <v>15</v>
      </c>
      <c r="Y5" s="20" t="s">
        <v>63</v>
      </c>
      <c r="Z5" s="20" t="s">
        <v>60</v>
      </c>
      <c r="AA5" s="20" t="s">
        <v>25</v>
      </c>
      <c r="AB5" s="147"/>
      <c r="AC5" s="151"/>
      <c r="AD5" s="20" t="s">
        <v>16</v>
      </c>
      <c r="AE5" s="20" t="s">
        <v>17</v>
      </c>
      <c r="AF5" s="20" t="s">
        <v>26</v>
      </c>
      <c r="AG5" s="151"/>
      <c r="AH5" s="146"/>
      <c r="AI5" s="146"/>
      <c r="AJ5" s="147"/>
      <c r="AK5" s="17"/>
      <c r="AL5" s="17"/>
    </row>
    <row r="6" spans="2:38" s="15" customFormat="1" ht="14.4" x14ac:dyDescent="0.3">
      <c r="B6" s="21">
        <v>1</v>
      </c>
      <c r="C6" s="21">
        <v>2</v>
      </c>
      <c r="D6" s="21">
        <v>3</v>
      </c>
      <c r="E6" s="21">
        <v>4</v>
      </c>
      <c r="F6" s="21">
        <v>5</v>
      </c>
      <c r="G6" s="21">
        <v>6</v>
      </c>
      <c r="H6" s="21">
        <v>7</v>
      </c>
      <c r="I6" s="21">
        <v>8</v>
      </c>
      <c r="J6" s="21">
        <v>9</v>
      </c>
      <c r="K6" s="21">
        <v>10</v>
      </c>
      <c r="L6" s="21">
        <v>11</v>
      </c>
      <c r="M6" s="21">
        <v>12</v>
      </c>
      <c r="N6" s="19">
        <v>13</v>
      </c>
      <c r="O6" s="21">
        <v>14</v>
      </c>
      <c r="P6" s="21">
        <v>15</v>
      </c>
      <c r="Q6" s="21">
        <v>16</v>
      </c>
      <c r="R6" s="21">
        <v>17</v>
      </c>
      <c r="S6" s="21">
        <v>18</v>
      </c>
      <c r="T6" s="21">
        <v>19</v>
      </c>
      <c r="U6" s="21">
        <v>20</v>
      </c>
      <c r="V6" s="21">
        <v>21</v>
      </c>
      <c r="W6" s="21">
        <v>22</v>
      </c>
      <c r="X6" s="21">
        <v>23</v>
      </c>
      <c r="Y6" s="21">
        <v>24</v>
      </c>
      <c r="Z6" s="21">
        <v>25</v>
      </c>
      <c r="AA6" s="21">
        <v>26</v>
      </c>
      <c r="AB6" s="21">
        <v>27</v>
      </c>
      <c r="AC6" s="21">
        <v>28</v>
      </c>
      <c r="AD6" s="21">
        <v>29</v>
      </c>
      <c r="AE6" s="21">
        <v>30</v>
      </c>
      <c r="AF6" s="21">
        <v>31</v>
      </c>
      <c r="AG6" s="21">
        <v>32</v>
      </c>
      <c r="AH6" s="21">
        <v>33</v>
      </c>
      <c r="AI6" s="21">
        <v>34</v>
      </c>
      <c r="AJ6" s="21">
        <v>35</v>
      </c>
      <c r="AK6" s="17"/>
      <c r="AL6" s="17"/>
    </row>
    <row r="7" spans="2:38" s="15" customFormat="1" ht="45" customHeight="1" x14ac:dyDescent="0.3">
      <c r="B7" s="114" t="s">
        <v>90</v>
      </c>
      <c r="C7" s="111" t="s">
        <v>91</v>
      </c>
      <c r="D7" s="111" t="s">
        <v>92</v>
      </c>
      <c r="E7" s="112" t="s">
        <v>93</v>
      </c>
      <c r="F7" s="111" t="s">
        <v>94</v>
      </c>
      <c r="G7" s="112" t="s">
        <v>95</v>
      </c>
      <c r="H7" s="111" t="s">
        <v>96</v>
      </c>
      <c r="I7" s="111" t="s">
        <v>96</v>
      </c>
      <c r="J7" s="22" t="s">
        <v>97</v>
      </c>
      <c r="K7" s="23" t="s">
        <v>98</v>
      </c>
      <c r="L7" s="24" t="s">
        <v>99</v>
      </c>
      <c r="M7" s="22">
        <v>108</v>
      </c>
      <c r="N7" s="111" t="s">
        <v>100</v>
      </c>
      <c r="O7" s="111" t="s">
        <v>101</v>
      </c>
      <c r="P7" s="148" t="s">
        <v>102</v>
      </c>
      <c r="Q7" s="111" t="s">
        <v>103</v>
      </c>
      <c r="R7" s="111" t="s">
        <v>104</v>
      </c>
      <c r="S7" s="111" t="s">
        <v>105</v>
      </c>
      <c r="T7" s="119">
        <f>U7</f>
        <v>630000</v>
      </c>
      <c r="U7" s="104">
        <f>V7+Y7</f>
        <v>630000</v>
      </c>
      <c r="V7" s="104">
        <v>315000</v>
      </c>
      <c r="W7" s="104" t="s">
        <v>106</v>
      </c>
      <c r="X7" s="104" t="s">
        <v>106</v>
      </c>
      <c r="Y7" s="104">
        <v>315000</v>
      </c>
      <c r="Z7" s="104"/>
      <c r="AA7" s="104" t="s">
        <v>106</v>
      </c>
      <c r="AB7" s="104">
        <v>0</v>
      </c>
      <c r="AC7" s="104" t="s">
        <v>107</v>
      </c>
      <c r="AD7" s="104">
        <f>U7</f>
        <v>630000</v>
      </c>
      <c r="AE7" s="104"/>
      <c r="AF7" s="104"/>
      <c r="AG7" s="104"/>
      <c r="AH7" s="125" t="s">
        <v>108</v>
      </c>
      <c r="AI7" s="125" t="s">
        <v>109</v>
      </c>
      <c r="AJ7" s="101"/>
      <c r="AK7" s="17"/>
      <c r="AL7" s="17"/>
    </row>
    <row r="8" spans="2:38" s="15" customFormat="1" ht="75" customHeight="1" x14ac:dyDescent="0.3">
      <c r="B8" s="114"/>
      <c r="C8" s="112"/>
      <c r="D8" s="112"/>
      <c r="E8" s="112"/>
      <c r="F8" s="112"/>
      <c r="G8" s="112"/>
      <c r="H8" s="112"/>
      <c r="I8" s="112"/>
      <c r="J8" s="22" t="s">
        <v>110</v>
      </c>
      <c r="K8" s="24" t="s">
        <v>111</v>
      </c>
      <c r="L8" s="25" t="s">
        <v>112</v>
      </c>
      <c r="M8" s="22">
        <v>14.97</v>
      </c>
      <c r="N8" s="112"/>
      <c r="O8" s="112"/>
      <c r="P8" s="112"/>
      <c r="Q8" s="112"/>
      <c r="R8" s="112"/>
      <c r="S8" s="112"/>
      <c r="T8" s="120"/>
      <c r="U8" s="105"/>
      <c r="V8" s="105"/>
      <c r="W8" s="105"/>
      <c r="X8" s="105"/>
      <c r="Y8" s="105"/>
      <c r="Z8" s="105"/>
      <c r="AA8" s="105"/>
      <c r="AB8" s="105"/>
      <c r="AC8" s="105"/>
      <c r="AD8" s="105"/>
      <c r="AE8" s="105"/>
      <c r="AF8" s="105"/>
      <c r="AG8" s="105"/>
      <c r="AH8" s="126"/>
      <c r="AI8" s="126"/>
      <c r="AJ8" s="102"/>
      <c r="AK8" s="17"/>
      <c r="AL8" s="17"/>
    </row>
    <row r="9" spans="2:38" s="15" customFormat="1" ht="60" customHeight="1" x14ac:dyDescent="0.3">
      <c r="B9" s="114"/>
      <c r="C9" s="112"/>
      <c r="D9" s="112"/>
      <c r="E9" s="112"/>
      <c r="F9" s="112"/>
      <c r="G9" s="112"/>
      <c r="H9" s="112"/>
      <c r="I9" s="112"/>
      <c r="J9" s="22" t="s">
        <v>113</v>
      </c>
      <c r="K9" s="26" t="s">
        <v>114</v>
      </c>
      <c r="L9" s="27" t="s">
        <v>115</v>
      </c>
      <c r="M9" s="22">
        <v>84</v>
      </c>
      <c r="N9" s="112"/>
      <c r="O9" s="112"/>
      <c r="P9" s="112"/>
      <c r="Q9" s="112"/>
      <c r="R9" s="112"/>
      <c r="S9" s="112"/>
      <c r="T9" s="120"/>
      <c r="U9" s="105"/>
      <c r="V9" s="105"/>
      <c r="W9" s="105"/>
      <c r="X9" s="105"/>
      <c r="Y9" s="105"/>
      <c r="Z9" s="105"/>
      <c r="AA9" s="105"/>
      <c r="AB9" s="105"/>
      <c r="AC9" s="105"/>
      <c r="AD9" s="105"/>
      <c r="AE9" s="105"/>
      <c r="AF9" s="105"/>
      <c r="AG9" s="105"/>
      <c r="AH9" s="126"/>
      <c r="AI9" s="126"/>
      <c r="AJ9" s="102"/>
      <c r="AK9" s="17"/>
      <c r="AL9" s="17"/>
    </row>
    <row r="10" spans="2:38" s="15" customFormat="1" ht="45" customHeight="1" x14ac:dyDescent="0.3">
      <c r="B10" s="114"/>
      <c r="C10" s="112"/>
      <c r="D10" s="112"/>
      <c r="E10" s="112"/>
      <c r="F10" s="112"/>
      <c r="G10" s="112"/>
      <c r="H10" s="112"/>
      <c r="I10" s="112"/>
      <c r="J10" s="22" t="s">
        <v>116</v>
      </c>
      <c r="K10" s="23" t="s">
        <v>117</v>
      </c>
      <c r="L10" s="24" t="s">
        <v>118</v>
      </c>
      <c r="M10" s="22">
        <v>108</v>
      </c>
      <c r="N10" s="112"/>
      <c r="O10" s="112"/>
      <c r="P10" s="112"/>
      <c r="Q10" s="112"/>
      <c r="R10" s="112"/>
      <c r="S10" s="112"/>
      <c r="T10" s="120"/>
      <c r="U10" s="105"/>
      <c r="V10" s="105"/>
      <c r="W10" s="105"/>
      <c r="X10" s="105"/>
      <c r="Y10" s="105"/>
      <c r="Z10" s="105"/>
      <c r="AA10" s="105"/>
      <c r="AB10" s="105"/>
      <c r="AC10" s="105"/>
      <c r="AD10" s="105"/>
      <c r="AE10" s="105"/>
      <c r="AF10" s="105"/>
      <c r="AG10" s="105"/>
      <c r="AH10" s="126"/>
      <c r="AI10" s="126"/>
      <c r="AJ10" s="102"/>
      <c r="AK10" s="17"/>
      <c r="AL10" s="17"/>
    </row>
    <row r="11" spans="2:38" s="15" customFormat="1" ht="75" customHeight="1" x14ac:dyDescent="0.3">
      <c r="B11" s="114"/>
      <c r="C11" s="112"/>
      <c r="D11" s="112"/>
      <c r="E11" s="112"/>
      <c r="F11" s="112"/>
      <c r="G11" s="112"/>
      <c r="H11" s="112"/>
      <c r="I11" s="112"/>
      <c r="J11" s="22" t="s">
        <v>119</v>
      </c>
      <c r="K11" s="24" t="s">
        <v>120</v>
      </c>
      <c r="L11" s="25" t="s">
        <v>121</v>
      </c>
      <c r="M11" s="22">
        <v>1</v>
      </c>
      <c r="N11" s="112"/>
      <c r="O11" s="112"/>
      <c r="P11" s="112"/>
      <c r="Q11" s="112"/>
      <c r="R11" s="112"/>
      <c r="S11" s="112"/>
      <c r="T11" s="120"/>
      <c r="U11" s="105"/>
      <c r="V11" s="105"/>
      <c r="W11" s="105"/>
      <c r="X11" s="105"/>
      <c r="Y11" s="105"/>
      <c r="Z11" s="105"/>
      <c r="AA11" s="105"/>
      <c r="AB11" s="105"/>
      <c r="AC11" s="105"/>
      <c r="AD11" s="105"/>
      <c r="AE11" s="105"/>
      <c r="AF11" s="105"/>
      <c r="AG11" s="105"/>
      <c r="AH11" s="126"/>
      <c r="AI11" s="126"/>
      <c r="AJ11" s="102"/>
      <c r="AK11" s="17"/>
      <c r="AL11" s="17"/>
    </row>
    <row r="12" spans="2:38" s="15" customFormat="1" ht="43.2" x14ac:dyDescent="0.3">
      <c r="B12" s="114"/>
      <c r="C12" s="113"/>
      <c r="D12" s="113"/>
      <c r="E12" s="113"/>
      <c r="F12" s="113"/>
      <c r="G12" s="113"/>
      <c r="H12" s="113"/>
      <c r="I12" s="113"/>
      <c r="J12" s="22" t="s">
        <v>122</v>
      </c>
      <c r="K12" s="28" t="s">
        <v>123</v>
      </c>
      <c r="L12" s="25" t="s">
        <v>121</v>
      </c>
      <c r="M12" s="22">
        <v>7</v>
      </c>
      <c r="N12" s="113"/>
      <c r="O12" s="113"/>
      <c r="P12" s="113"/>
      <c r="Q12" s="113"/>
      <c r="R12" s="113"/>
      <c r="S12" s="113"/>
      <c r="T12" s="121"/>
      <c r="U12" s="106"/>
      <c r="V12" s="106"/>
      <c r="W12" s="106"/>
      <c r="X12" s="106"/>
      <c r="Y12" s="106"/>
      <c r="Z12" s="106"/>
      <c r="AA12" s="106"/>
      <c r="AB12" s="106"/>
      <c r="AC12" s="106"/>
      <c r="AD12" s="106"/>
      <c r="AE12" s="106"/>
      <c r="AF12" s="106"/>
      <c r="AG12" s="106"/>
      <c r="AH12" s="127"/>
      <c r="AI12" s="127"/>
      <c r="AJ12" s="103"/>
      <c r="AK12" s="17"/>
      <c r="AL12" s="17"/>
    </row>
    <row r="13" spans="2:38" s="15" customFormat="1" ht="60" customHeight="1" x14ac:dyDescent="0.3">
      <c r="B13" s="111" t="s">
        <v>124</v>
      </c>
      <c r="C13" s="137" t="s">
        <v>125</v>
      </c>
      <c r="D13" s="111" t="s">
        <v>126</v>
      </c>
      <c r="E13" s="111" t="s">
        <v>127</v>
      </c>
      <c r="F13" s="111" t="s">
        <v>125</v>
      </c>
      <c r="G13" s="111" t="s">
        <v>95</v>
      </c>
      <c r="H13" s="111" t="s">
        <v>96</v>
      </c>
      <c r="I13" s="111" t="s">
        <v>96</v>
      </c>
      <c r="J13" s="22" t="s">
        <v>97</v>
      </c>
      <c r="K13" s="23" t="s">
        <v>98</v>
      </c>
      <c r="L13" s="24" t="s">
        <v>99</v>
      </c>
      <c r="M13" s="29">
        <v>1168</v>
      </c>
      <c r="N13" s="134" t="s">
        <v>100</v>
      </c>
      <c r="O13" s="111" t="s">
        <v>128</v>
      </c>
      <c r="P13" s="111" t="s">
        <v>102</v>
      </c>
      <c r="Q13" s="111" t="s">
        <v>103</v>
      </c>
      <c r="R13" s="111" t="s">
        <v>104</v>
      </c>
      <c r="S13" s="111" t="s">
        <v>105</v>
      </c>
      <c r="T13" s="110">
        <f>U13</f>
        <v>165000</v>
      </c>
      <c r="U13" s="104">
        <f>V13+Y13</f>
        <v>165000</v>
      </c>
      <c r="V13" s="104">
        <v>82500</v>
      </c>
      <c r="W13" s="104" t="s">
        <v>106</v>
      </c>
      <c r="X13" s="104" t="s">
        <v>106</v>
      </c>
      <c r="Y13" s="104">
        <v>82500</v>
      </c>
      <c r="Z13" s="104"/>
      <c r="AA13" s="104" t="s">
        <v>106</v>
      </c>
      <c r="AB13" s="104">
        <v>0</v>
      </c>
      <c r="AC13" s="104" t="s">
        <v>107</v>
      </c>
      <c r="AD13" s="104">
        <f>U13</f>
        <v>165000</v>
      </c>
      <c r="AE13" s="104"/>
      <c r="AF13" s="104"/>
      <c r="AG13" s="104"/>
      <c r="AH13" s="116">
        <v>45170</v>
      </c>
      <c r="AI13" s="140">
        <v>45231</v>
      </c>
      <c r="AJ13" s="101"/>
      <c r="AK13" s="17"/>
      <c r="AL13" s="17"/>
    </row>
    <row r="14" spans="2:38" s="15" customFormat="1" ht="45" customHeight="1" x14ac:dyDescent="0.3">
      <c r="B14" s="112"/>
      <c r="C14" s="138"/>
      <c r="D14" s="112"/>
      <c r="E14" s="112"/>
      <c r="F14" s="112"/>
      <c r="G14" s="112"/>
      <c r="H14" s="112"/>
      <c r="I14" s="112"/>
      <c r="J14" s="22" t="s">
        <v>129</v>
      </c>
      <c r="K14" s="23" t="s">
        <v>130</v>
      </c>
      <c r="L14" s="24" t="s">
        <v>131</v>
      </c>
      <c r="M14" s="22">
        <v>50</v>
      </c>
      <c r="N14" s="135"/>
      <c r="O14" s="112"/>
      <c r="P14" s="112"/>
      <c r="Q14" s="112"/>
      <c r="R14" s="112"/>
      <c r="S14" s="112"/>
      <c r="T14" s="110"/>
      <c r="U14" s="105"/>
      <c r="V14" s="105"/>
      <c r="W14" s="105"/>
      <c r="X14" s="105"/>
      <c r="Y14" s="105"/>
      <c r="Z14" s="105"/>
      <c r="AA14" s="105"/>
      <c r="AB14" s="105"/>
      <c r="AC14" s="105"/>
      <c r="AD14" s="105"/>
      <c r="AE14" s="105"/>
      <c r="AF14" s="105"/>
      <c r="AG14" s="105"/>
      <c r="AH14" s="117"/>
      <c r="AI14" s="141"/>
      <c r="AJ14" s="102"/>
      <c r="AK14" s="17"/>
      <c r="AL14" s="17"/>
    </row>
    <row r="15" spans="2:38" s="15" customFormat="1" ht="35.1" customHeight="1" x14ac:dyDescent="0.3">
      <c r="B15" s="112"/>
      <c r="C15" s="139"/>
      <c r="D15" s="113"/>
      <c r="E15" s="113"/>
      <c r="F15" s="113"/>
      <c r="G15" s="112"/>
      <c r="H15" s="113"/>
      <c r="I15" s="113"/>
      <c r="J15" s="22" t="s">
        <v>116</v>
      </c>
      <c r="K15" s="23" t="s">
        <v>117</v>
      </c>
      <c r="L15" s="24" t="s">
        <v>118</v>
      </c>
      <c r="M15" s="29">
        <v>1440</v>
      </c>
      <c r="N15" s="136"/>
      <c r="O15" s="113"/>
      <c r="P15" s="113"/>
      <c r="Q15" s="113"/>
      <c r="R15" s="113"/>
      <c r="S15" s="113"/>
      <c r="T15" s="110"/>
      <c r="U15" s="106"/>
      <c r="V15" s="106"/>
      <c r="W15" s="106"/>
      <c r="X15" s="106"/>
      <c r="Y15" s="106"/>
      <c r="Z15" s="106"/>
      <c r="AA15" s="106"/>
      <c r="AB15" s="106"/>
      <c r="AC15" s="106"/>
      <c r="AD15" s="106"/>
      <c r="AE15" s="106"/>
      <c r="AF15" s="106"/>
      <c r="AG15" s="106"/>
      <c r="AH15" s="117"/>
      <c r="AI15" s="141"/>
      <c r="AJ15" s="103"/>
      <c r="AK15" s="17"/>
      <c r="AL15" s="17"/>
    </row>
    <row r="16" spans="2:38" s="15" customFormat="1" ht="45" customHeight="1" x14ac:dyDescent="0.3">
      <c r="B16" s="111" t="s">
        <v>132</v>
      </c>
      <c r="C16" s="111" t="s">
        <v>133</v>
      </c>
      <c r="D16" s="114" t="s">
        <v>134</v>
      </c>
      <c r="E16" s="114" t="s">
        <v>135</v>
      </c>
      <c r="F16" s="111" t="s">
        <v>136</v>
      </c>
      <c r="G16" s="111" t="s">
        <v>95</v>
      </c>
      <c r="H16" s="111" t="s">
        <v>96</v>
      </c>
      <c r="I16" s="111" t="s">
        <v>96</v>
      </c>
      <c r="J16" s="22" t="s">
        <v>137</v>
      </c>
      <c r="K16" s="23" t="s">
        <v>98</v>
      </c>
      <c r="L16" s="24" t="s">
        <v>99</v>
      </c>
      <c r="M16" s="29">
        <v>2148</v>
      </c>
      <c r="N16" s="134" t="s">
        <v>100</v>
      </c>
      <c r="O16" s="111" t="s">
        <v>138</v>
      </c>
      <c r="P16" s="114" t="s">
        <v>102</v>
      </c>
      <c r="Q16" s="114" t="s">
        <v>103</v>
      </c>
      <c r="R16" s="114" t="s">
        <v>104</v>
      </c>
      <c r="S16" s="114" t="s">
        <v>105</v>
      </c>
      <c r="T16" s="104">
        <f>U16</f>
        <v>2495374</v>
      </c>
      <c r="U16" s="104">
        <f>V16+Y16</f>
        <v>2495374</v>
      </c>
      <c r="V16" s="104">
        <v>1250000</v>
      </c>
      <c r="W16" s="104" t="s">
        <v>106</v>
      </c>
      <c r="X16" s="104" t="s">
        <v>106</v>
      </c>
      <c r="Y16" s="104">
        <v>1245374</v>
      </c>
      <c r="Z16" s="104"/>
      <c r="AA16" s="104" t="s">
        <v>106</v>
      </c>
      <c r="AB16" s="104">
        <v>4626</v>
      </c>
      <c r="AC16" s="104" t="s">
        <v>107</v>
      </c>
      <c r="AD16" s="104">
        <f>U16</f>
        <v>2495374</v>
      </c>
      <c r="AE16" s="104"/>
      <c r="AF16" s="104"/>
      <c r="AG16" s="110"/>
      <c r="AH16" s="116">
        <v>45200</v>
      </c>
      <c r="AI16" s="140">
        <v>45261</v>
      </c>
      <c r="AJ16" s="101"/>
      <c r="AK16" s="17"/>
      <c r="AL16" s="17"/>
    </row>
    <row r="17" spans="2:38" s="15" customFormat="1" ht="75" customHeight="1" x14ac:dyDescent="0.3">
      <c r="B17" s="112"/>
      <c r="C17" s="112"/>
      <c r="D17" s="114"/>
      <c r="E17" s="114"/>
      <c r="F17" s="112"/>
      <c r="G17" s="112"/>
      <c r="H17" s="112"/>
      <c r="I17" s="112"/>
      <c r="J17" s="22" t="s">
        <v>139</v>
      </c>
      <c r="K17" s="24" t="s">
        <v>111</v>
      </c>
      <c r="L17" s="25" t="s">
        <v>140</v>
      </c>
      <c r="M17" s="22">
        <v>27.27</v>
      </c>
      <c r="N17" s="135"/>
      <c r="O17" s="112"/>
      <c r="P17" s="114"/>
      <c r="Q17" s="114"/>
      <c r="R17" s="114"/>
      <c r="S17" s="114"/>
      <c r="T17" s="105"/>
      <c r="U17" s="105"/>
      <c r="V17" s="105"/>
      <c r="W17" s="105"/>
      <c r="X17" s="105"/>
      <c r="Y17" s="105"/>
      <c r="Z17" s="105"/>
      <c r="AA17" s="105"/>
      <c r="AB17" s="105"/>
      <c r="AC17" s="105"/>
      <c r="AD17" s="105"/>
      <c r="AE17" s="105"/>
      <c r="AF17" s="105"/>
      <c r="AG17" s="110"/>
      <c r="AH17" s="117"/>
      <c r="AI17" s="141"/>
      <c r="AJ17" s="102"/>
      <c r="AK17" s="17"/>
      <c r="AL17" s="17"/>
    </row>
    <row r="18" spans="2:38" s="15" customFormat="1" ht="45" customHeight="1" x14ac:dyDescent="0.3">
      <c r="B18" s="112"/>
      <c r="C18" s="112"/>
      <c r="D18" s="114"/>
      <c r="E18" s="114"/>
      <c r="F18" s="112"/>
      <c r="G18" s="112"/>
      <c r="H18" s="112"/>
      <c r="I18" s="112"/>
      <c r="J18" s="22" t="s">
        <v>141</v>
      </c>
      <c r="K18" s="26" t="s">
        <v>142</v>
      </c>
      <c r="L18" s="27" t="s">
        <v>99</v>
      </c>
      <c r="M18" s="22">
        <v>365</v>
      </c>
      <c r="N18" s="135"/>
      <c r="O18" s="112"/>
      <c r="P18" s="114"/>
      <c r="Q18" s="114"/>
      <c r="R18" s="114"/>
      <c r="S18" s="114"/>
      <c r="T18" s="105"/>
      <c r="U18" s="105"/>
      <c r="V18" s="105"/>
      <c r="W18" s="105"/>
      <c r="X18" s="105"/>
      <c r="Y18" s="105"/>
      <c r="Z18" s="105"/>
      <c r="AA18" s="105"/>
      <c r="AB18" s="105"/>
      <c r="AC18" s="105"/>
      <c r="AD18" s="105"/>
      <c r="AE18" s="105"/>
      <c r="AF18" s="105"/>
      <c r="AG18" s="110"/>
      <c r="AH18" s="117"/>
      <c r="AI18" s="141"/>
      <c r="AJ18" s="102"/>
      <c r="AK18" s="17"/>
      <c r="AL18" s="17"/>
    </row>
    <row r="19" spans="2:38" s="15" customFormat="1" ht="45" customHeight="1" x14ac:dyDescent="0.3">
      <c r="B19" s="112"/>
      <c r="C19" s="112"/>
      <c r="D19" s="114"/>
      <c r="E19" s="114"/>
      <c r="F19" s="112"/>
      <c r="G19" s="112"/>
      <c r="H19" s="112"/>
      <c r="I19" s="112"/>
      <c r="J19" s="30" t="s">
        <v>129</v>
      </c>
      <c r="K19" s="23" t="s">
        <v>130</v>
      </c>
      <c r="L19" s="24" t="s">
        <v>131</v>
      </c>
      <c r="M19" s="22">
        <v>80</v>
      </c>
      <c r="N19" s="135"/>
      <c r="O19" s="112"/>
      <c r="P19" s="114"/>
      <c r="Q19" s="114"/>
      <c r="R19" s="114"/>
      <c r="S19" s="114"/>
      <c r="T19" s="105"/>
      <c r="U19" s="105"/>
      <c r="V19" s="105"/>
      <c r="W19" s="105"/>
      <c r="X19" s="105"/>
      <c r="Y19" s="105"/>
      <c r="Z19" s="105"/>
      <c r="AA19" s="105"/>
      <c r="AB19" s="105"/>
      <c r="AC19" s="105"/>
      <c r="AD19" s="105"/>
      <c r="AE19" s="105"/>
      <c r="AF19" s="105"/>
      <c r="AG19" s="110"/>
      <c r="AH19" s="117"/>
      <c r="AI19" s="141"/>
      <c r="AJ19" s="102"/>
      <c r="AK19" s="17"/>
      <c r="AL19" s="17"/>
    </row>
    <row r="20" spans="2:38" s="15" customFormat="1" ht="45" customHeight="1" x14ac:dyDescent="0.3">
      <c r="B20" s="112"/>
      <c r="C20" s="112"/>
      <c r="D20" s="114"/>
      <c r="E20" s="114"/>
      <c r="F20" s="112"/>
      <c r="G20" s="112"/>
      <c r="H20" s="112"/>
      <c r="I20" s="112"/>
      <c r="J20" s="22" t="s">
        <v>116</v>
      </c>
      <c r="K20" s="23" t="s">
        <v>117</v>
      </c>
      <c r="L20" s="24" t="s">
        <v>118</v>
      </c>
      <c r="M20" s="29">
        <v>2148</v>
      </c>
      <c r="N20" s="135"/>
      <c r="O20" s="112"/>
      <c r="P20" s="114"/>
      <c r="Q20" s="114"/>
      <c r="R20" s="114"/>
      <c r="S20" s="114"/>
      <c r="T20" s="105"/>
      <c r="U20" s="105"/>
      <c r="V20" s="105"/>
      <c r="W20" s="105"/>
      <c r="X20" s="105"/>
      <c r="Y20" s="105"/>
      <c r="Z20" s="105"/>
      <c r="AA20" s="105"/>
      <c r="AB20" s="105"/>
      <c r="AC20" s="105"/>
      <c r="AD20" s="105"/>
      <c r="AE20" s="105"/>
      <c r="AF20" s="105"/>
      <c r="AG20" s="110"/>
      <c r="AH20" s="117"/>
      <c r="AI20" s="141"/>
      <c r="AJ20" s="102"/>
      <c r="AK20" s="17"/>
      <c r="AL20" s="17"/>
    </row>
    <row r="21" spans="2:38" s="15" customFormat="1" ht="75" customHeight="1" x14ac:dyDescent="0.3">
      <c r="B21" s="112"/>
      <c r="C21" s="112"/>
      <c r="D21" s="114"/>
      <c r="E21" s="114"/>
      <c r="F21" s="112"/>
      <c r="G21" s="112"/>
      <c r="H21" s="112"/>
      <c r="I21" s="112"/>
      <c r="J21" s="22" t="s">
        <v>143</v>
      </c>
      <c r="K21" s="24" t="s">
        <v>120</v>
      </c>
      <c r="L21" s="25" t="s">
        <v>121</v>
      </c>
      <c r="M21" s="22">
        <v>2</v>
      </c>
      <c r="N21" s="135"/>
      <c r="O21" s="112"/>
      <c r="P21" s="114"/>
      <c r="Q21" s="114"/>
      <c r="R21" s="114"/>
      <c r="S21" s="114"/>
      <c r="T21" s="105"/>
      <c r="U21" s="105"/>
      <c r="V21" s="105"/>
      <c r="W21" s="105"/>
      <c r="X21" s="105"/>
      <c r="Y21" s="105"/>
      <c r="Z21" s="105"/>
      <c r="AA21" s="105"/>
      <c r="AB21" s="105"/>
      <c r="AC21" s="105"/>
      <c r="AD21" s="105"/>
      <c r="AE21" s="105"/>
      <c r="AF21" s="105"/>
      <c r="AG21" s="110"/>
      <c r="AH21" s="117"/>
      <c r="AI21" s="141"/>
      <c r="AJ21" s="102"/>
      <c r="AK21" s="17"/>
      <c r="AL21" s="17"/>
    </row>
    <row r="22" spans="2:38" s="15" customFormat="1" ht="45" customHeight="1" x14ac:dyDescent="0.3">
      <c r="B22" s="112"/>
      <c r="C22" s="112"/>
      <c r="D22" s="114"/>
      <c r="E22" s="114"/>
      <c r="F22" s="112"/>
      <c r="G22" s="112"/>
      <c r="H22" s="112"/>
      <c r="I22" s="112"/>
      <c r="J22" s="22" t="s">
        <v>144</v>
      </c>
      <c r="K22" s="26" t="s">
        <v>145</v>
      </c>
      <c r="L22" s="27" t="s">
        <v>118</v>
      </c>
      <c r="M22" s="22">
        <v>365</v>
      </c>
      <c r="N22" s="135"/>
      <c r="O22" s="112"/>
      <c r="P22" s="114"/>
      <c r="Q22" s="114"/>
      <c r="R22" s="114"/>
      <c r="S22" s="114"/>
      <c r="T22" s="105"/>
      <c r="U22" s="105"/>
      <c r="V22" s="105"/>
      <c r="W22" s="105"/>
      <c r="X22" s="105"/>
      <c r="Y22" s="105"/>
      <c r="Z22" s="105"/>
      <c r="AA22" s="105"/>
      <c r="AB22" s="105"/>
      <c r="AC22" s="105"/>
      <c r="AD22" s="105"/>
      <c r="AE22" s="105"/>
      <c r="AF22" s="105"/>
      <c r="AG22" s="110"/>
      <c r="AH22" s="117"/>
      <c r="AI22" s="141"/>
      <c r="AJ22" s="102"/>
      <c r="AK22" s="17"/>
      <c r="AL22" s="17"/>
    </row>
    <row r="23" spans="2:38" s="15" customFormat="1" ht="30" customHeight="1" x14ac:dyDescent="0.3">
      <c r="B23" s="113"/>
      <c r="C23" s="112"/>
      <c r="D23" s="114"/>
      <c r="E23" s="114"/>
      <c r="F23" s="113"/>
      <c r="G23" s="113"/>
      <c r="H23" s="113"/>
      <c r="I23" s="113"/>
      <c r="J23" s="22" t="s">
        <v>146</v>
      </c>
      <c r="K23" s="26" t="s">
        <v>147</v>
      </c>
      <c r="L23" s="27" t="s">
        <v>121</v>
      </c>
      <c r="M23" s="22">
        <v>30</v>
      </c>
      <c r="N23" s="136"/>
      <c r="O23" s="113"/>
      <c r="P23" s="114"/>
      <c r="Q23" s="114"/>
      <c r="R23" s="114"/>
      <c r="S23" s="114"/>
      <c r="T23" s="105"/>
      <c r="U23" s="106"/>
      <c r="V23" s="106"/>
      <c r="W23" s="106"/>
      <c r="X23" s="106"/>
      <c r="Y23" s="106"/>
      <c r="Z23" s="106"/>
      <c r="AA23" s="106"/>
      <c r="AB23" s="106"/>
      <c r="AC23" s="106"/>
      <c r="AD23" s="106"/>
      <c r="AE23" s="106"/>
      <c r="AF23" s="106"/>
      <c r="AG23" s="110"/>
      <c r="AH23" s="117"/>
      <c r="AI23" s="142"/>
      <c r="AJ23" s="103"/>
      <c r="AK23" s="17"/>
      <c r="AL23" s="17"/>
    </row>
    <row r="24" spans="2:38" s="15" customFormat="1" ht="60" customHeight="1" x14ac:dyDescent="0.3">
      <c r="B24" s="111" t="s">
        <v>148</v>
      </c>
      <c r="C24" s="114" t="s">
        <v>149</v>
      </c>
      <c r="D24" s="111" t="s">
        <v>134</v>
      </c>
      <c r="E24" s="111" t="s">
        <v>150</v>
      </c>
      <c r="F24" s="111" t="s">
        <v>151</v>
      </c>
      <c r="G24" s="111" t="s">
        <v>95</v>
      </c>
      <c r="H24" s="111" t="s">
        <v>96</v>
      </c>
      <c r="I24" s="111" t="s">
        <v>96</v>
      </c>
      <c r="J24" s="22" t="s">
        <v>152</v>
      </c>
      <c r="K24" s="23" t="s">
        <v>98</v>
      </c>
      <c r="L24" s="24" t="s">
        <v>99</v>
      </c>
      <c r="M24" s="31">
        <v>2354</v>
      </c>
      <c r="N24" s="134" t="s">
        <v>100</v>
      </c>
      <c r="O24" s="111" t="s">
        <v>153</v>
      </c>
      <c r="P24" s="111" t="s">
        <v>102</v>
      </c>
      <c r="Q24" s="111" t="s">
        <v>103</v>
      </c>
      <c r="R24" s="111" t="s">
        <v>104</v>
      </c>
      <c r="S24" s="111" t="s">
        <v>105</v>
      </c>
      <c r="T24" s="110">
        <f>U24</f>
        <v>3676398</v>
      </c>
      <c r="U24" s="104">
        <f>V24+Y24</f>
        <v>3676398</v>
      </c>
      <c r="V24" s="104">
        <v>1841606.5</v>
      </c>
      <c r="W24" s="104" t="s">
        <v>106</v>
      </c>
      <c r="X24" s="104" t="s">
        <v>106</v>
      </c>
      <c r="Y24" s="104">
        <v>1834791.5</v>
      </c>
      <c r="Z24" s="104"/>
      <c r="AA24" s="104" t="s">
        <v>106</v>
      </c>
      <c r="AB24" s="104">
        <v>6815</v>
      </c>
      <c r="AC24" s="104" t="s">
        <v>107</v>
      </c>
      <c r="AD24" s="104">
        <f>U24</f>
        <v>3676398</v>
      </c>
      <c r="AE24" s="104"/>
      <c r="AF24" s="104"/>
      <c r="AG24" s="104"/>
      <c r="AH24" s="144">
        <v>45170</v>
      </c>
      <c r="AI24" s="140">
        <v>45231</v>
      </c>
      <c r="AJ24" s="101"/>
      <c r="AK24" s="17"/>
      <c r="AL24" s="17"/>
    </row>
    <row r="25" spans="2:38" s="15" customFormat="1" ht="75" customHeight="1" x14ac:dyDescent="0.3">
      <c r="B25" s="112"/>
      <c r="C25" s="114"/>
      <c r="D25" s="112"/>
      <c r="E25" s="112"/>
      <c r="F25" s="112"/>
      <c r="G25" s="112"/>
      <c r="H25" s="112"/>
      <c r="I25" s="112"/>
      <c r="J25" s="22" t="s">
        <v>110</v>
      </c>
      <c r="K25" s="24" t="s">
        <v>111</v>
      </c>
      <c r="L25" s="25" t="s">
        <v>140</v>
      </c>
      <c r="M25" s="28">
        <v>60</v>
      </c>
      <c r="N25" s="135"/>
      <c r="O25" s="112"/>
      <c r="P25" s="112"/>
      <c r="Q25" s="112"/>
      <c r="R25" s="112"/>
      <c r="S25" s="112"/>
      <c r="T25" s="110"/>
      <c r="U25" s="105"/>
      <c r="V25" s="105"/>
      <c r="W25" s="105"/>
      <c r="X25" s="105"/>
      <c r="Y25" s="105"/>
      <c r="Z25" s="105"/>
      <c r="AA25" s="105"/>
      <c r="AB25" s="105"/>
      <c r="AC25" s="105"/>
      <c r="AD25" s="105"/>
      <c r="AE25" s="105"/>
      <c r="AF25" s="105"/>
      <c r="AG25" s="105"/>
      <c r="AH25" s="144"/>
      <c r="AI25" s="141"/>
      <c r="AJ25" s="102"/>
      <c r="AK25" s="17"/>
      <c r="AL25" s="17"/>
    </row>
    <row r="26" spans="2:38" s="15" customFormat="1" ht="60" customHeight="1" x14ac:dyDescent="0.3">
      <c r="B26" s="112"/>
      <c r="C26" s="114"/>
      <c r="D26" s="112"/>
      <c r="E26" s="112"/>
      <c r="F26" s="112"/>
      <c r="G26" s="112"/>
      <c r="H26" s="112"/>
      <c r="I26" s="112"/>
      <c r="J26" s="22" t="s">
        <v>154</v>
      </c>
      <c r="K26" s="28" t="s">
        <v>114</v>
      </c>
      <c r="L26" s="28" t="s">
        <v>155</v>
      </c>
      <c r="M26" s="28">
        <v>32</v>
      </c>
      <c r="N26" s="135"/>
      <c r="O26" s="112"/>
      <c r="P26" s="112"/>
      <c r="Q26" s="112"/>
      <c r="R26" s="112"/>
      <c r="S26" s="112"/>
      <c r="T26" s="110"/>
      <c r="U26" s="105"/>
      <c r="V26" s="105"/>
      <c r="W26" s="105"/>
      <c r="X26" s="105"/>
      <c r="Y26" s="105"/>
      <c r="Z26" s="105"/>
      <c r="AA26" s="105"/>
      <c r="AB26" s="105"/>
      <c r="AC26" s="105"/>
      <c r="AD26" s="105"/>
      <c r="AE26" s="105"/>
      <c r="AF26" s="105"/>
      <c r="AG26" s="105"/>
      <c r="AH26" s="144"/>
      <c r="AI26" s="141"/>
      <c r="AJ26" s="102"/>
      <c r="AK26" s="17"/>
      <c r="AL26" s="17"/>
    </row>
    <row r="27" spans="2:38" s="15" customFormat="1" ht="45" customHeight="1" x14ac:dyDescent="0.3">
      <c r="B27" s="112"/>
      <c r="C27" s="114"/>
      <c r="D27" s="112"/>
      <c r="E27" s="112"/>
      <c r="F27" s="112"/>
      <c r="G27" s="112"/>
      <c r="H27" s="112"/>
      <c r="I27" s="112"/>
      <c r="J27" s="22" t="s">
        <v>156</v>
      </c>
      <c r="K27" s="23" t="s">
        <v>130</v>
      </c>
      <c r="L27" s="24" t="s">
        <v>131</v>
      </c>
      <c r="M27" s="28">
        <v>882</v>
      </c>
      <c r="N27" s="135"/>
      <c r="O27" s="112"/>
      <c r="P27" s="112"/>
      <c r="Q27" s="112"/>
      <c r="R27" s="112"/>
      <c r="S27" s="112"/>
      <c r="T27" s="110"/>
      <c r="U27" s="105"/>
      <c r="V27" s="105"/>
      <c r="W27" s="105"/>
      <c r="X27" s="105"/>
      <c r="Y27" s="105"/>
      <c r="Z27" s="105"/>
      <c r="AA27" s="105"/>
      <c r="AB27" s="105"/>
      <c r="AC27" s="105"/>
      <c r="AD27" s="105"/>
      <c r="AE27" s="105"/>
      <c r="AF27" s="105"/>
      <c r="AG27" s="105"/>
      <c r="AH27" s="144"/>
      <c r="AI27" s="141"/>
      <c r="AJ27" s="102"/>
      <c r="AK27" s="17"/>
      <c r="AL27" s="17"/>
    </row>
    <row r="28" spans="2:38" s="15" customFormat="1" ht="45" customHeight="1" x14ac:dyDescent="0.3">
      <c r="B28" s="112"/>
      <c r="C28" s="114"/>
      <c r="D28" s="112"/>
      <c r="E28" s="112"/>
      <c r="F28" s="112"/>
      <c r="G28" s="112"/>
      <c r="H28" s="112"/>
      <c r="I28" s="112"/>
      <c r="J28" s="22" t="s">
        <v>157</v>
      </c>
      <c r="K28" s="23" t="s">
        <v>117</v>
      </c>
      <c r="L28" s="24" t="s">
        <v>118</v>
      </c>
      <c r="M28" s="31">
        <v>2354</v>
      </c>
      <c r="N28" s="135"/>
      <c r="O28" s="112"/>
      <c r="P28" s="112"/>
      <c r="Q28" s="112"/>
      <c r="R28" s="112"/>
      <c r="S28" s="112"/>
      <c r="T28" s="110"/>
      <c r="U28" s="105"/>
      <c r="V28" s="105"/>
      <c r="W28" s="105"/>
      <c r="X28" s="105"/>
      <c r="Y28" s="105"/>
      <c r="Z28" s="105"/>
      <c r="AA28" s="105"/>
      <c r="AB28" s="105"/>
      <c r="AC28" s="105"/>
      <c r="AD28" s="105"/>
      <c r="AE28" s="105"/>
      <c r="AF28" s="105"/>
      <c r="AG28" s="105"/>
      <c r="AH28" s="144"/>
      <c r="AI28" s="141"/>
      <c r="AJ28" s="102"/>
      <c r="AK28" s="17"/>
      <c r="AL28" s="17"/>
    </row>
    <row r="29" spans="2:38" s="15" customFormat="1" ht="75" customHeight="1" x14ac:dyDescent="0.3">
      <c r="B29" s="112"/>
      <c r="C29" s="114"/>
      <c r="D29" s="112"/>
      <c r="E29" s="112"/>
      <c r="F29" s="112"/>
      <c r="G29" s="112"/>
      <c r="H29" s="112"/>
      <c r="I29" s="112"/>
      <c r="J29" s="22" t="s">
        <v>143</v>
      </c>
      <c r="K29" s="24" t="s">
        <v>120</v>
      </c>
      <c r="L29" s="25" t="s">
        <v>121</v>
      </c>
      <c r="M29" s="28">
        <v>3</v>
      </c>
      <c r="N29" s="135"/>
      <c r="O29" s="112"/>
      <c r="P29" s="112"/>
      <c r="Q29" s="112"/>
      <c r="R29" s="112"/>
      <c r="S29" s="112"/>
      <c r="T29" s="110"/>
      <c r="U29" s="105"/>
      <c r="V29" s="105"/>
      <c r="W29" s="105"/>
      <c r="X29" s="105"/>
      <c r="Y29" s="105"/>
      <c r="Z29" s="105"/>
      <c r="AA29" s="105"/>
      <c r="AB29" s="105"/>
      <c r="AC29" s="105"/>
      <c r="AD29" s="105"/>
      <c r="AE29" s="105"/>
      <c r="AF29" s="105"/>
      <c r="AG29" s="105"/>
      <c r="AH29" s="144"/>
      <c r="AI29" s="141"/>
      <c r="AJ29" s="102"/>
      <c r="AK29" s="17"/>
      <c r="AL29" s="17"/>
    </row>
    <row r="30" spans="2:38" s="15" customFormat="1" ht="43.2" x14ac:dyDescent="0.3">
      <c r="B30" s="113"/>
      <c r="C30" s="114"/>
      <c r="D30" s="113"/>
      <c r="E30" s="113"/>
      <c r="F30" s="113"/>
      <c r="G30" s="113"/>
      <c r="H30" s="113"/>
      <c r="I30" s="113"/>
      <c r="J30" s="22" t="s">
        <v>122</v>
      </c>
      <c r="K30" s="28" t="s">
        <v>123</v>
      </c>
      <c r="L30" s="25" t="s">
        <v>121</v>
      </c>
      <c r="M30" s="28">
        <v>4</v>
      </c>
      <c r="N30" s="136"/>
      <c r="O30" s="113"/>
      <c r="P30" s="113"/>
      <c r="Q30" s="113"/>
      <c r="R30" s="113"/>
      <c r="S30" s="113"/>
      <c r="T30" s="110"/>
      <c r="U30" s="106"/>
      <c r="V30" s="106"/>
      <c r="W30" s="106"/>
      <c r="X30" s="106"/>
      <c r="Y30" s="106"/>
      <c r="Z30" s="106"/>
      <c r="AA30" s="106"/>
      <c r="AB30" s="106"/>
      <c r="AC30" s="106"/>
      <c r="AD30" s="106"/>
      <c r="AE30" s="106"/>
      <c r="AF30" s="106"/>
      <c r="AG30" s="106"/>
      <c r="AH30" s="144"/>
      <c r="AI30" s="142"/>
      <c r="AJ30" s="103"/>
      <c r="AK30" s="17"/>
      <c r="AL30" s="17"/>
    </row>
    <row r="31" spans="2:38" s="15" customFormat="1" ht="45" customHeight="1" x14ac:dyDescent="0.3">
      <c r="B31" s="111" t="s">
        <v>158</v>
      </c>
      <c r="C31" s="114" t="s">
        <v>159</v>
      </c>
      <c r="D31" s="114" t="s">
        <v>92</v>
      </c>
      <c r="E31" s="114" t="s">
        <v>93</v>
      </c>
      <c r="F31" s="111" t="s">
        <v>160</v>
      </c>
      <c r="G31" s="111" t="s">
        <v>95</v>
      </c>
      <c r="H31" s="111" t="s">
        <v>96</v>
      </c>
      <c r="I31" s="111" t="s">
        <v>96</v>
      </c>
      <c r="J31" s="32" t="s">
        <v>161</v>
      </c>
      <c r="K31" s="26" t="s">
        <v>142</v>
      </c>
      <c r="L31" s="27" t="s">
        <v>162</v>
      </c>
      <c r="M31" s="22">
        <v>159</v>
      </c>
      <c r="N31" s="111" t="s">
        <v>100</v>
      </c>
      <c r="O31" s="111" t="s">
        <v>163</v>
      </c>
      <c r="P31" s="111" t="s">
        <v>102</v>
      </c>
      <c r="Q31" s="111" t="s">
        <v>103</v>
      </c>
      <c r="R31" s="111" t="s">
        <v>104</v>
      </c>
      <c r="S31" s="111" t="s">
        <v>105</v>
      </c>
      <c r="T31" s="104">
        <f>U31</f>
        <v>2292599</v>
      </c>
      <c r="U31" s="104">
        <f>V31+Y31</f>
        <v>2292599</v>
      </c>
      <c r="V31" s="104">
        <v>1150000</v>
      </c>
      <c r="W31" s="104" t="s">
        <v>106</v>
      </c>
      <c r="X31" s="104" t="s">
        <v>106</v>
      </c>
      <c r="Y31" s="104">
        <v>1142599</v>
      </c>
      <c r="Z31" s="104"/>
      <c r="AA31" s="104" t="s">
        <v>106</v>
      </c>
      <c r="AB31" s="104">
        <v>7401</v>
      </c>
      <c r="AC31" s="104" t="s">
        <v>107</v>
      </c>
      <c r="AD31" s="104">
        <f>U31</f>
        <v>2292599</v>
      </c>
      <c r="AE31" s="104"/>
      <c r="AF31" s="104"/>
      <c r="AG31" s="104"/>
      <c r="AH31" s="144">
        <v>45170</v>
      </c>
      <c r="AI31" s="145">
        <v>45231</v>
      </c>
      <c r="AJ31" s="143"/>
      <c r="AK31" s="17"/>
      <c r="AL31" s="17"/>
    </row>
    <row r="32" spans="2:38" s="15" customFormat="1" ht="45" customHeight="1" x14ac:dyDescent="0.3">
      <c r="B32" s="112"/>
      <c r="C32" s="114"/>
      <c r="D32" s="114"/>
      <c r="E32" s="114"/>
      <c r="F32" s="112"/>
      <c r="G32" s="112"/>
      <c r="H32" s="112"/>
      <c r="I32" s="112"/>
      <c r="J32" s="32" t="s">
        <v>144</v>
      </c>
      <c r="K32" s="26" t="s">
        <v>145</v>
      </c>
      <c r="L32" s="27" t="s">
        <v>164</v>
      </c>
      <c r="M32" s="22">
        <v>401</v>
      </c>
      <c r="N32" s="112"/>
      <c r="O32" s="112"/>
      <c r="P32" s="112"/>
      <c r="Q32" s="112"/>
      <c r="R32" s="112"/>
      <c r="S32" s="112"/>
      <c r="T32" s="105"/>
      <c r="U32" s="105"/>
      <c r="V32" s="105"/>
      <c r="W32" s="105"/>
      <c r="X32" s="105"/>
      <c r="Y32" s="105"/>
      <c r="Z32" s="105"/>
      <c r="AA32" s="105"/>
      <c r="AB32" s="105"/>
      <c r="AC32" s="105"/>
      <c r="AD32" s="105"/>
      <c r="AE32" s="105"/>
      <c r="AF32" s="105"/>
      <c r="AG32" s="105"/>
      <c r="AH32" s="144"/>
      <c r="AI32" s="145"/>
      <c r="AJ32" s="143"/>
      <c r="AK32" s="17"/>
      <c r="AL32" s="17"/>
    </row>
    <row r="33" spans="2:38" s="15" customFormat="1" ht="30" customHeight="1" x14ac:dyDescent="0.3">
      <c r="B33" s="113"/>
      <c r="C33" s="114"/>
      <c r="D33" s="114"/>
      <c r="E33" s="114"/>
      <c r="F33" s="113"/>
      <c r="G33" s="112"/>
      <c r="H33" s="113"/>
      <c r="I33" s="113"/>
      <c r="J33" s="32" t="s">
        <v>146</v>
      </c>
      <c r="K33" s="26" t="s">
        <v>147</v>
      </c>
      <c r="L33" s="27" t="s">
        <v>165</v>
      </c>
      <c r="M33" s="22">
        <v>40</v>
      </c>
      <c r="N33" s="113"/>
      <c r="O33" s="113"/>
      <c r="P33" s="113"/>
      <c r="Q33" s="113"/>
      <c r="R33" s="113"/>
      <c r="S33" s="113"/>
      <c r="T33" s="106"/>
      <c r="U33" s="106"/>
      <c r="V33" s="106"/>
      <c r="W33" s="106"/>
      <c r="X33" s="106"/>
      <c r="Y33" s="106"/>
      <c r="Z33" s="106"/>
      <c r="AA33" s="106"/>
      <c r="AB33" s="106"/>
      <c r="AC33" s="106"/>
      <c r="AD33" s="106"/>
      <c r="AE33" s="106"/>
      <c r="AF33" s="106"/>
      <c r="AG33" s="106"/>
      <c r="AH33" s="144"/>
      <c r="AI33" s="145"/>
      <c r="AJ33" s="143"/>
      <c r="AK33" s="17"/>
      <c r="AL33" s="17"/>
    </row>
    <row r="34" spans="2:38" s="15" customFormat="1" ht="45" customHeight="1" x14ac:dyDescent="0.3">
      <c r="B34" s="114" t="s">
        <v>166</v>
      </c>
      <c r="C34" s="137" t="s">
        <v>167</v>
      </c>
      <c r="D34" s="111" t="s">
        <v>126</v>
      </c>
      <c r="E34" s="111" t="s">
        <v>127</v>
      </c>
      <c r="F34" s="111" t="s">
        <v>167</v>
      </c>
      <c r="G34" s="111" t="s">
        <v>95</v>
      </c>
      <c r="H34" s="111" t="s">
        <v>96</v>
      </c>
      <c r="I34" s="111" t="s">
        <v>96</v>
      </c>
      <c r="J34" s="22" t="s">
        <v>152</v>
      </c>
      <c r="K34" s="23" t="s">
        <v>98</v>
      </c>
      <c r="L34" s="24" t="s">
        <v>99</v>
      </c>
      <c r="M34" s="29">
        <v>1800</v>
      </c>
      <c r="N34" s="134" t="s">
        <v>100</v>
      </c>
      <c r="O34" s="111" t="s">
        <v>168</v>
      </c>
      <c r="P34" s="111" t="s">
        <v>102</v>
      </c>
      <c r="Q34" s="111" t="s">
        <v>103</v>
      </c>
      <c r="R34" s="111" t="s">
        <v>104</v>
      </c>
      <c r="S34" s="111" t="s">
        <v>105</v>
      </c>
      <c r="T34" s="104">
        <f>U34</f>
        <v>600000</v>
      </c>
      <c r="U34" s="104">
        <f>V34+Y34</f>
        <v>600000</v>
      </c>
      <c r="V34" s="104">
        <v>300000</v>
      </c>
      <c r="W34" s="104" t="s">
        <v>106</v>
      </c>
      <c r="X34" s="104" t="s">
        <v>106</v>
      </c>
      <c r="Y34" s="104">
        <v>300000</v>
      </c>
      <c r="Z34" s="104"/>
      <c r="AA34" s="104" t="s">
        <v>106</v>
      </c>
      <c r="AB34" s="104">
        <v>0</v>
      </c>
      <c r="AC34" s="104" t="s">
        <v>107</v>
      </c>
      <c r="AD34" s="104">
        <f>U34</f>
        <v>600000</v>
      </c>
      <c r="AE34" s="104"/>
      <c r="AF34" s="104"/>
      <c r="AG34" s="104"/>
      <c r="AH34" s="140">
        <v>45200</v>
      </c>
      <c r="AI34" s="140">
        <v>45261</v>
      </c>
      <c r="AJ34" s="101"/>
      <c r="AK34" s="17"/>
      <c r="AL34" s="17"/>
    </row>
    <row r="35" spans="2:38" s="15" customFormat="1" ht="45" customHeight="1" x14ac:dyDescent="0.3">
      <c r="B35" s="114"/>
      <c r="C35" s="138"/>
      <c r="D35" s="112"/>
      <c r="E35" s="112"/>
      <c r="F35" s="112"/>
      <c r="G35" s="112"/>
      <c r="H35" s="112"/>
      <c r="I35" s="112"/>
      <c r="J35" s="22" t="s">
        <v>156</v>
      </c>
      <c r="K35" s="23" t="s">
        <v>130</v>
      </c>
      <c r="L35" s="24" t="s">
        <v>131</v>
      </c>
      <c r="M35" s="22">
        <v>300</v>
      </c>
      <c r="N35" s="135"/>
      <c r="O35" s="112"/>
      <c r="P35" s="112"/>
      <c r="Q35" s="112"/>
      <c r="R35" s="112"/>
      <c r="S35" s="112"/>
      <c r="T35" s="105"/>
      <c r="U35" s="105"/>
      <c r="V35" s="105"/>
      <c r="W35" s="105"/>
      <c r="X35" s="105"/>
      <c r="Y35" s="105"/>
      <c r="Z35" s="105"/>
      <c r="AA35" s="105"/>
      <c r="AB35" s="105"/>
      <c r="AC35" s="105"/>
      <c r="AD35" s="105"/>
      <c r="AE35" s="105"/>
      <c r="AF35" s="105"/>
      <c r="AG35" s="105"/>
      <c r="AH35" s="141"/>
      <c r="AI35" s="141"/>
      <c r="AJ35" s="102"/>
      <c r="AK35" s="17"/>
      <c r="AL35" s="17"/>
    </row>
    <row r="36" spans="2:38" s="15" customFormat="1" ht="45" customHeight="1" x14ac:dyDescent="0.3">
      <c r="B36" s="114"/>
      <c r="C36" s="139"/>
      <c r="D36" s="113"/>
      <c r="E36" s="113"/>
      <c r="F36" s="113"/>
      <c r="G36" s="113"/>
      <c r="H36" s="113"/>
      <c r="I36" s="113"/>
      <c r="J36" s="22" t="s">
        <v>116</v>
      </c>
      <c r="K36" s="23" t="s">
        <v>117</v>
      </c>
      <c r="L36" s="24" t="s">
        <v>118</v>
      </c>
      <c r="M36" s="29">
        <v>1800</v>
      </c>
      <c r="N36" s="136"/>
      <c r="O36" s="113"/>
      <c r="P36" s="113"/>
      <c r="Q36" s="113"/>
      <c r="R36" s="113"/>
      <c r="S36" s="113"/>
      <c r="T36" s="106"/>
      <c r="U36" s="106"/>
      <c r="V36" s="106"/>
      <c r="W36" s="106"/>
      <c r="X36" s="106"/>
      <c r="Y36" s="106"/>
      <c r="Z36" s="106"/>
      <c r="AA36" s="106"/>
      <c r="AB36" s="106"/>
      <c r="AC36" s="106"/>
      <c r="AD36" s="106"/>
      <c r="AE36" s="106"/>
      <c r="AF36" s="106"/>
      <c r="AG36" s="106"/>
      <c r="AH36" s="142"/>
      <c r="AI36" s="142"/>
      <c r="AJ36" s="103"/>
      <c r="AK36" s="17"/>
      <c r="AL36" s="17"/>
    </row>
    <row r="37" spans="2:38" s="15" customFormat="1" ht="88.5" customHeight="1" x14ac:dyDescent="0.3">
      <c r="B37" s="111" t="s">
        <v>169</v>
      </c>
      <c r="C37" s="111" t="s">
        <v>170</v>
      </c>
      <c r="D37" s="111" t="s">
        <v>92</v>
      </c>
      <c r="E37" s="111" t="s">
        <v>93</v>
      </c>
      <c r="F37" s="111" t="s">
        <v>171</v>
      </c>
      <c r="G37" s="111" t="s">
        <v>95</v>
      </c>
      <c r="H37" s="111" t="s">
        <v>96</v>
      </c>
      <c r="I37" s="111" t="s">
        <v>96</v>
      </c>
      <c r="J37" s="22" t="s">
        <v>113</v>
      </c>
      <c r="K37" s="26" t="s">
        <v>114</v>
      </c>
      <c r="L37" s="27" t="s">
        <v>115</v>
      </c>
      <c r="M37" s="22">
        <v>60</v>
      </c>
      <c r="N37" s="111" t="s">
        <v>100</v>
      </c>
      <c r="O37" s="111" t="s">
        <v>128</v>
      </c>
      <c r="P37" s="111" t="s">
        <v>102</v>
      </c>
      <c r="Q37" s="111" t="s">
        <v>103</v>
      </c>
      <c r="R37" s="111" t="s">
        <v>104</v>
      </c>
      <c r="S37" s="111" t="s">
        <v>105</v>
      </c>
      <c r="T37" s="119">
        <f>U37+U39</f>
        <v>860000</v>
      </c>
      <c r="U37" s="104">
        <f>V37+Y37</f>
        <v>360000</v>
      </c>
      <c r="V37" s="104">
        <v>180000</v>
      </c>
      <c r="W37" s="104" t="s">
        <v>106</v>
      </c>
      <c r="X37" s="104" t="s">
        <v>106</v>
      </c>
      <c r="Y37" s="104">
        <v>180000</v>
      </c>
      <c r="Z37" s="104"/>
      <c r="AA37" s="104" t="s">
        <v>106</v>
      </c>
      <c r="AB37" s="104">
        <v>0</v>
      </c>
      <c r="AC37" s="104" t="s">
        <v>107</v>
      </c>
      <c r="AD37" s="104">
        <f>U37</f>
        <v>360000</v>
      </c>
      <c r="AE37" s="104"/>
      <c r="AF37" s="104"/>
      <c r="AG37" s="104"/>
      <c r="AH37" s="125" t="s">
        <v>172</v>
      </c>
      <c r="AI37" s="125" t="s">
        <v>173</v>
      </c>
      <c r="AJ37" s="101"/>
      <c r="AK37" s="17"/>
      <c r="AL37" s="17"/>
    </row>
    <row r="38" spans="2:38" s="15" customFormat="1" ht="66" customHeight="1" x14ac:dyDescent="0.3">
      <c r="B38" s="112"/>
      <c r="C38" s="112"/>
      <c r="D38" s="112"/>
      <c r="E38" s="112"/>
      <c r="F38" s="113"/>
      <c r="G38" s="112"/>
      <c r="H38" s="113"/>
      <c r="I38" s="113"/>
      <c r="J38" s="22" t="s">
        <v>122</v>
      </c>
      <c r="K38" s="28" t="s">
        <v>123</v>
      </c>
      <c r="L38" s="25" t="s">
        <v>121</v>
      </c>
      <c r="M38" s="22">
        <v>3</v>
      </c>
      <c r="N38" s="113"/>
      <c r="O38" s="113"/>
      <c r="P38" s="113"/>
      <c r="Q38" s="113"/>
      <c r="R38" s="113"/>
      <c r="S38" s="113"/>
      <c r="T38" s="120"/>
      <c r="U38" s="106"/>
      <c r="V38" s="106"/>
      <c r="W38" s="106"/>
      <c r="X38" s="106"/>
      <c r="Y38" s="106"/>
      <c r="Z38" s="106"/>
      <c r="AA38" s="106"/>
      <c r="AB38" s="106"/>
      <c r="AC38" s="106"/>
      <c r="AD38" s="106"/>
      <c r="AE38" s="106"/>
      <c r="AF38" s="106"/>
      <c r="AG38" s="106"/>
      <c r="AH38" s="126"/>
      <c r="AI38" s="126"/>
      <c r="AJ38" s="102"/>
      <c r="AK38" s="17"/>
      <c r="AL38" s="17"/>
    </row>
    <row r="39" spans="2:38" s="15" customFormat="1" ht="80.25" customHeight="1" x14ac:dyDescent="0.3">
      <c r="B39" s="112"/>
      <c r="C39" s="112"/>
      <c r="D39" s="112"/>
      <c r="E39" s="112"/>
      <c r="F39" s="111" t="s">
        <v>174</v>
      </c>
      <c r="G39" s="112"/>
      <c r="H39" s="111" t="s">
        <v>96</v>
      </c>
      <c r="I39" s="111" t="s">
        <v>96</v>
      </c>
      <c r="J39" s="22" t="s">
        <v>113</v>
      </c>
      <c r="K39" s="26" t="s">
        <v>114</v>
      </c>
      <c r="L39" s="27" t="s">
        <v>115</v>
      </c>
      <c r="M39" s="22">
        <v>240</v>
      </c>
      <c r="N39" s="111" t="s">
        <v>100</v>
      </c>
      <c r="O39" s="111" t="s">
        <v>168</v>
      </c>
      <c r="P39" s="111" t="s">
        <v>102</v>
      </c>
      <c r="Q39" s="111" t="s">
        <v>103</v>
      </c>
      <c r="R39" s="111" t="s">
        <v>104</v>
      </c>
      <c r="S39" s="111" t="s">
        <v>105</v>
      </c>
      <c r="T39" s="120"/>
      <c r="U39" s="104">
        <f>V39+Y39</f>
        <v>500000</v>
      </c>
      <c r="V39" s="104">
        <v>250000</v>
      </c>
      <c r="W39" s="104" t="s">
        <v>106</v>
      </c>
      <c r="X39" s="104" t="s">
        <v>106</v>
      </c>
      <c r="Y39" s="104">
        <v>250000</v>
      </c>
      <c r="Z39" s="104"/>
      <c r="AA39" s="104" t="s">
        <v>106</v>
      </c>
      <c r="AB39" s="104">
        <v>0</v>
      </c>
      <c r="AC39" s="104" t="s">
        <v>107</v>
      </c>
      <c r="AD39" s="104">
        <f>U39</f>
        <v>500000</v>
      </c>
      <c r="AE39" s="104"/>
      <c r="AF39" s="104"/>
      <c r="AG39" s="104"/>
      <c r="AH39" s="126"/>
      <c r="AI39" s="126"/>
      <c r="AJ39" s="102"/>
      <c r="AK39" s="17"/>
      <c r="AL39" s="17"/>
    </row>
    <row r="40" spans="2:38" s="15" customFormat="1" ht="45" customHeight="1" x14ac:dyDescent="0.3">
      <c r="B40" s="113"/>
      <c r="C40" s="113"/>
      <c r="D40" s="113"/>
      <c r="E40" s="113"/>
      <c r="F40" s="113"/>
      <c r="G40" s="113"/>
      <c r="H40" s="113"/>
      <c r="I40" s="113"/>
      <c r="J40" s="22" t="s">
        <v>122</v>
      </c>
      <c r="K40" s="28" t="s">
        <v>123</v>
      </c>
      <c r="L40" s="25" t="s">
        <v>121</v>
      </c>
      <c r="M40" s="22">
        <v>2</v>
      </c>
      <c r="N40" s="113"/>
      <c r="O40" s="113"/>
      <c r="P40" s="113"/>
      <c r="Q40" s="113"/>
      <c r="R40" s="113"/>
      <c r="S40" s="113"/>
      <c r="T40" s="121"/>
      <c r="U40" s="106"/>
      <c r="V40" s="106"/>
      <c r="W40" s="106"/>
      <c r="X40" s="106"/>
      <c r="Y40" s="106"/>
      <c r="Z40" s="106"/>
      <c r="AA40" s="106"/>
      <c r="AB40" s="106"/>
      <c r="AC40" s="106"/>
      <c r="AD40" s="106"/>
      <c r="AE40" s="106"/>
      <c r="AF40" s="106"/>
      <c r="AG40" s="106"/>
      <c r="AH40" s="127"/>
      <c r="AI40" s="127"/>
      <c r="AJ40" s="103"/>
      <c r="AK40" s="17"/>
      <c r="AL40" s="17"/>
    </row>
    <row r="41" spans="2:38" s="33" customFormat="1" ht="45" customHeight="1" x14ac:dyDescent="0.3">
      <c r="B41" s="111" t="s">
        <v>175</v>
      </c>
      <c r="C41" s="137" t="s">
        <v>176</v>
      </c>
      <c r="D41" s="111" t="s">
        <v>126</v>
      </c>
      <c r="E41" s="111" t="s">
        <v>127</v>
      </c>
      <c r="F41" s="111" t="s">
        <v>177</v>
      </c>
      <c r="G41" s="111" t="s">
        <v>95</v>
      </c>
      <c r="H41" s="111" t="s">
        <v>96</v>
      </c>
      <c r="I41" s="111" t="s">
        <v>96</v>
      </c>
      <c r="J41" s="27" t="s">
        <v>152</v>
      </c>
      <c r="K41" s="23" t="s">
        <v>98</v>
      </c>
      <c r="L41" s="24" t="s">
        <v>99</v>
      </c>
      <c r="M41" s="27">
        <v>404</v>
      </c>
      <c r="N41" s="111" t="s">
        <v>100</v>
      </c>
      <c r="O41" s="111" t="s">
        <v>163</v>
      </c>
      <c r="P41" s="111" t="s">
        <v>102</v>
      </c>
      <c r="Q41" s="111" t="s">
        <v>103</v>
      </c>
      <c r="R41" s="111" t="s">
        <v>104</v>
      </c>
      <c r="S41" s="111" t="s">
        <v>105</v>
      </c>
      <c r="T41" s="104">
        <f>U41+U44</f>
        <v>5688695</v>
      </c>
      <c r="U41" s="104">
        <f>V41+Y41</f>
        <v>1700000</v>
      </c>
      <c r="V41" s="104">
        <v>850000</v>
      </c>
      <c r="W41" s="104" t="s">
        <v>106</v>
      </c>
      <c r="X41" s="104" t="s">
        <v>106</v>
      </c>
      <c r="Y41" s="104">
        <v>850000</v>
      </c>
      <c r="Z41" s="104"/>
      <c r="AA41" s="104" t="s">
        <v>106</v>
      </c>
      <c r="AB41" s="104">
        <v>0</v>
      </c>
      <c r="AC41" s="104" t="s">
        <v>107</v>
      </c>
      <c r="AD41" s="104">
        <f>U41</f>
        <v>1700000</v>
      </c>
      <c r="AE41" s="104"/>
      <c r="AF41" s="104"/>
      <c r="AG41" s="104"/>
      <c r="AH41" s="128">
        <v>45261</v>
      </c>
      <c r="AI41" s="128">
        <v>45323</v>
      </c>
      <c r="AJ41" s="131"/>
      <c r="AK41" s="34"/>
      <c r="AL41" s="34"/>
    </row>
    <row r="42" spans="2:38" s="15" customFormat="1" ht="45" customHeight="1" x14ac:dyDescent="0.3">
      <c r="B42" s="112"/>
      <c r="C42" s="138"/>
      <c r="D42" s="112"/>
      <c r="E42" s="112"/>
      <c r="F42" s="112"/>
      <c r="G42" s="112"/>
      <c r="H42" s="112"/>
      <c r="I42" s="112"/>
      <c r="J42" s="22" t="s">
        <v>129</v>
      </c>
      <c r="K42" s="23" t="s">
        <v>130</v>
      </c>
      <c r="L42" s="24" t="s">
        <v>131</v>
      </c>
      <c r="M42" s="22">
        <v>100</v>
      </c>
      <c r="N42" s="112"/>
      <c r="O42" s="112"/>
      <c r="P42" s="112"/>
      <c r="Q42" s="112"/>
      <c r="R42" s="112"/>
      <c r="S42" s="112"/>
      <c r="T42" s="105"/>
      <c r="U42" s="105"/>
      <c r="V42" s="105"/>
      <c r="W42" s="105"/>
      <c r="X42" s="105"/>
      <c r="Y42" s="105"/>
      <c r="Z42" s="105"/>
      <c r="AA42" s="105"/>
      <c r="AB42" s="105"/>
      <c r="AC42" s="105"/>
      <c r="AD42" s="105"/>
      <c r="AE42" s="105"/>
      <c r="AF42" s="105"/>
      <c r="AG42" s="105"/>
      <c r="AH42" s="129"/>
      <c r="AI42" s="129"/>
      <c r="AJ42" s="132"/>
      <c r="AK42" s="17"/>
      <c r="AL42" s="17"/>
    </row>
    <row r="43" spans="2:38" s="15" customFormat="1" ht="45" customHeight="1" x14ac:dyDescent="0.3">
      <c r="B43" s="112"/>
      <c r="C43" s="138"/>
      <c r="D43" s="112"/>
      <c r="E43" s="112"/>
      <c r="F43" s="113"/>
      <c r="G43" s="112"/>
      <c r="H43" s="113"/>
      <c r="I43" s="113"/>
      <c r="J43" s="22" t="s">
        <v>116</v>
      </c>
      <c r="K43" s="23" t="s">
        <v>117</v>
      </c>
      <c r="L43" s="24" t="s">
        <v>118</v>
      </c>
      <c r="M43" s="22">
        <v>404</v>
      </c>
      <c r="N43" s="113"/>
      <c r="O43" s="113"/>
      <c r="P43" s="113"/>
      <c r="Q43" s="113"/>
      <c r="R43" s="113"/>
      <c r="S43" s="113"/>
      <c r="T43" s="105"/>
      <c r="U43" s="106"/>
      <c r="V43" s="106"/>
      <c r="W43" s="106"/>
      <c r="X43" s="106"/>
      <c r="Y43" s="106"/>
      <c r="Z43" s="106"/>
      <c r="AA43" s="106"/>
      <c r="AB43" s="106"/>
      <c r="AC43" s="106"/>
      <c r="AD43" s="106"/>
      <c r="AE43" s="106"/>
      <c r="AF43" s="106"/>
      <c r="AG43" s="106"/>
      <c r="AH43" s="129"/>
      <c r="AI43" s="129"/>
      <c r="AJ43" s="132"/>
      <c r="AK43" s="17"/>
      <c r="AL43" s="17"/>
    </row>
    <row r="44" spans="2:38" s="15" customFormat="1" ht="45" customHeight="1" x14ac:dyDescent="0.3">
      <c r="B44" s="112"/>
      <c r="C44" s="138"/>
      <c r="D44" s="112"/>
      <c r="E44" s="112"/>
      <c r="F44" s="111" t="s">
        <v>178</v>
      </c>
      <c r="G44" s="112"/>
      <c r="H44" s="111" t="s">
        <v>96</v>
      </c>
      <c r="I44" s="111" t="s">
        <v>96</v>
      </c>
      <c r="J44" s="22" t="s">
        <v>152</v>
      </c>
      <c r="K44" s="23" t="s">
        <v>98</v>
      </c>
      <c r="L44" s="24" t="s">
        <v>99</v>
      </c>
      <c r="M44" s="29">
        <v>1100</v>
      </c>
      <c r="N44" s="134" t="s">
        <v>100</v>
      </c>
      <c r="O44" s="111" t="s">
        <v>179</v>
      </c>
      <c r="P44" s="111" t="s">
        <v>102</v>
      </c>
      <c r="Q44" s="111" t="s">
        <v>103</v>
      </c>
      <c r="R44" s="111" t="s">
        <v>104</v>
      </c>
      <c r="S44" s="111" t="s">
        <v>105</v>
      </c>
      <c r="T44" s="105"/>
      <c r="U44" s="104">
        <f>V44+Y44</f>
        <v>3988695</v>
      </c>
      <c r="V44" s="104">
        <v>2000000</v>
      </c>
      <c r="W44" s="104" t="s">
        <v>106</v>
      </c>
      <c r="X44" s="104" t="s">
        <v>106</v>
      </c>
      <c r="Y44" s="104">
        <v>1988695</v>
      </c>
      <c r="Z44" s="104"/>
      <c r="AA44" s="104" t="s">
        <v>106</v>
      </c>
      <c r="AB44" s="104">
        <v>11305</v>
      </c>
      <c r="AC44" s="104" t="s">
        <v>107</v>
      </c>
      <c r="AD44" s="104">
        <f>U44</f>
        <v>3988695</v>
      </c>
      <c r="AE44" s="104"/>
      <c r="AF44" s="104"/>
      <c r="AG44" s="104"/>
      <c r="AH44" s="129"/>
      <c r="AI44" s="129"/>
      <c r="AJ44" s="132"/>
      <c r="AK44" s="17"/>
      <c r="AL44" s="17"/>
    </row>
    <row r="45" spans="2:38" s="15" customFormat="1" ht="45" customHeight="1" x14ac:dyDescent="0.3">
      <c r="B45" s="112"/>
      <c r="C45" s="138"/>
      <c r="D45" s="112"/>
      <c r="E45" s="112"/>
      <c r="F45" s="112"/>
      <c r="G45" s="112"/>
      <c r="H45" s="112"/>
      <c r="I45" s="112"/>
      <c r="J45" s="22" t="s">
        <v>141</v>
      </c>
      <c r="K45" s="23" t="s">
        <v>142</v>
      </c>
      <c r="L45" s="24" t="s">
        <v>99</v>
      </c>
      <c r="M45" s="22">
        <v>50</v>
      </c>
      <c r="N45" s="135"/>
      <c r="O45" s="112"/>
      <c r="P45" s="112"/>
      <c r="Q45" s="112"/>
      <c r="R45" s="112"/>
      <c r="S45" s="112"/>
      <c r="T45" s="105"/>
      <c r="U45" s="105"/>
      <c r="V45" s="105"/>
      <c r="W45" s="105"/>
      <c r="X45" s="105"/>
      <c r="Y45" s="105"/>
      <c r="Z45" s="105"/>
      <c r="AA45" s="105"/>
      <c r="AB45" s="105"/>
      <c r="AC45" s="105"/>
      <c r="AD45" s="105"/>
      <c r="AE45" s="105"/>
      <c r="AF45" s="105"/>
      <c r="AG45" s="105"/>
      <c r="AH45" s="129"/>
      <c r="AI45" s="129"/>
      <c r="AJ45" s="132"/>
      <c r="AK45" s="17"/>
      <c r="AL45" s="17"/>
    </row>
    <row r="46" spans="2:38" s="15" customFormat="1" ht="45" customHeight="1" x14ac:dyDescent="0.3">
      <c r="B46" s="112"/>
      <c r="C46" s="138"/>
      <c r="D46" s="112"/>
      <c r="E46" s="112"/>
      <c r="F46" s="112"/>
      <c r="G46" s="112"/>
      <c r="H46" s="112"/>
      <c r="I46" s="112"/>
      <c r="J46" s="22" t="s">
        <v>156</v>
      </c>
      <c r="K46" s="23" t="s">
        <v>130</v>
      </c>
      <c r="L46" s="24" t="s">
        <v>131</v>
      </c>
      <c r="M46" s="22">
        <v>600</v>
      </c>
      <c r="N46" s="135"/>
      <c r="O46" s="112"/>
      <c r="P46" s="112"/>
      <c r="Q46" s="112"/>
      <c r="R46" s="112"/>
      <c r="S46" s="112"/>
      <c r="T46" s="105"/>
      <c r="U46" s="105"/>
      <c r="V46" s="105"/>
      <c r="W46" s="105"/>
      <c r="X46" s="105"/>
      <c r="Y46" s="105"/>
      <c r="Z46" s="105"/>
      <c r="AA46" s="105"/>
      <c r="AB46" s="105"/>
      <c r="AC46" s="105"/>
      <c r="AD46" s="105"/>
      <c r="AE46" s="105"/>
      <c r="AF46" s="105"/>
      <c r="AG46" s="105"/>
      <c r="AH46" s="129"/>
      <c r="AI46" s="129"/>
      <c r="AJ46" s="132"/>
      <c r="AK46" s="17"/>
      <c r="AL46" s="17"/>
    </row>
    <row r="47" spans="2:38" s="15" customFormat="1" ht="45" customHeight="1" x14ac:dyDescent="0.3">
      <c r="B47" s="112"/>
      <c r="C47" s="138"/>
      <c r="D47" s="112"/>
      <c r="E47" s="112"/>
      <c r="F47" s="112"/>
      <c r="G47" s="112"/>
      <c r="H47" s="112"/>
      <c r="I47" s="112"/>
      <c r="J47" s="22" t="s">
        <v>157</v>
      </c>
      <c r="K47" s="23" t="s">
        <v>117</v>
      </c>
      <c r="L47" s="24" t="s">
        <v>118</v>
      </c>
      <c r="M47" s="29">
        <v>1600</v>
      </c>
      <c r="N47" s="135"/>
      <c r="O47" s="112"/>
      <c r="P47" s="112"/>
      <c r="Q47" s="112"/>
      <c r="R47" s="112"/>
      <c r="S47" s="112"/>
      <c r="T47" s="105"/>
      <c r="U47" s="105"/>
      <c r="V47" s="105"/>
      <c r="W47" s="105"/>
      <c r="X47" s="105"/>
      <c r="Y47" s="105"/>
      <c r="Z47" s="105"/>
      <c r="AA47" s="105"/>
      <c r="AB47" s="105"/>
      <c r="AC47" s="105"/>
      <c r="AD47" s="105"/>
      <c r="AE47" s="105"/>
      <c r="AF47" s="105"/>
      <c r="AG47" s="105"/>
      <c r="AH47" s="129"/>
      <c r="AI47" s="129"/>
      <c r="AJ47" s="132"/>
      <c r="AK47" s="17"/>
      <c r="AL47" s="17"/>
    </row>
    <row r="48" spans="2:38" s="15" customFormat="1" ht="45" customHeight="1" x14ac:dyDescent="0.3">
      <c r="B48" s="113"/>
      <c r="C48" s="139"/>
      <c r="D48" s="113"/>
      <c r="E48" s="113"/>
      <c r="F48" s="113"/>
      <c r="G48" s="113"/>
      <c r="H48" s="113"/>
      <c r="I48" s="113"/>
      <c r="J48" s="22" t="s">
        <v>144</v>
      </c>
      <c r="K48" s="22" t="s">
        <v>145</v>
      </c>
      <c r="L48" s="24" t="s">
        <v>118</v>
      </c>
      <c r="M48" s="22">
        <v>60</v>
      </c>
      <c r="N48" s="136"/>
      <c r="O48" s="113"/>
      <c r="P48" s="113"/>
      <c r="Q48" s="113"/>
      <c r="R48" s="113"/>
      <c r="S48" s="113"/>
      <c r="T48" s="106"/>
      <c r="U48" s="106"/>
      <c r="V48" s="106"/>
      <c r="W48" s="106"/>
      <c r="X48" s="106"/>
      <c r="Y48" s="106"/>
      <c r="Z48" s="106"/>
      <c r="AA48" s="106"/>
      <c r="AB48" s="106"/>
      <c r="AC48" s="106"/>
      <c r="AD48" s="106"/>
      <c r="AE48" s="106"/>
      <c r="AF48" s="106"/>
      <c r="AG48" s="106"/>
      <c r="AH48" s="130"/>
      <c r="AI48" s="130"/>
      <c r="AJ48" s="133"/>
      <c r="AK48" s="17"/>
      <c r="AL48" s="17"/>
    </row>
    <row r="49" spans="2:38" s="15" customFormat="1" ht="45" customHeight="1" x14ac:dyDescent="0.3">
      <c r="B49" s="111" t="s">
        <v>180</v>
      </c>
      <c r="C49" s="122" t="s">
        <v>181</v>
      </c>
      <c r="D49" s="111" t="s">
        <v>92</v>
      </c>
      <c r="E49" s="111" t="s">
        <v>93</v>
      </c>
      <c r="F49" s="111" t="s">
        <v>182</v>
      </c>
      <c r="G49" s="111" t="s">
        <v>95</v>
      </c>
      <c r="H49" s="111" t="s">
        <v>96</v>
      </c>
      <c r="I49" s="111" t="s">
        <v>96</v>
      </c>
      <c r="J49" s="22" t="s">
        <v>97</v>
      </c>
      <c r="K49" s="23" t="s">
        <v>98</v>
      </c>
      <c r="L49" s="24" t="s">
        <v>99</v>
      </c>
      <c r="M49" s="22">
        <v>1100</v>
      </c>
      <c r="N49" s="111" t="s">
        <v>100</v>
      </c>
      <c r="O49" s="114" t="s">
        <v>179</v>
      </c>
      <c r="P49" s="111" t="s">
        <v>102</v>
      </c>
      <c r="Q49" s="111" t="s">
        <v>103</v>
      </c>
      <c r="R49" s="111" t="s">
        <v>104</v>
      </c>
      <c r="S49" s="111" t="s">
        <v>105</v>
      </c>
      <c r="T49" s="119">
        <f>U49+U53+U56+U58</f>
        <v>5304079</v>
      </c>
      <c r="U49" s="104">
        <f>V49+Y49</f>
        <v>1210000</v>
      </c>
      <c r="V49" s="104">
        <v>605000</v>
      </c>
      <c r="W49" s="104" t="s">
        <v>106</v>
      </c>
      <c r="X49" s="104" t="s">
        <v>106</v>
      </c>
      <c r="Y49" s="104">
        <v>605000</v>
      </c>
      <c r="Z49" s="104"/>
      <c r="AA49" s="104" t="s">
        <v>106</v>
      </c>
      <c r="AB49" s="104">
        <v>0</v>
      </c>
      <c r="AC49" s="104" t="s">
        <v>107</v>
      </c>
      <c r="AD49" s="104">
        <f>U49</f>
        <v>1210000</v>
      </c>
      <c r="AE49" s="104"/>
      <c r="AF49" s="104"/>
      <c r="AG49" s="104"/>
      <c r="AH49" s="125" t="s">
        <v>173</v>
      </c>
      <c r="AI49" s="125" t="s">
        <v>183</v>
      </c>
      <c r="AJ49" s="101"/>
      <c r="AK49" s="17"/>
      <c r="AL49" s="17"/>
    </row>
    <row r="50" spans="2:38" s="15" customFormat="1" ht="75" customHeight="1" x14ac:dyDescent="0.3">
      <c r="B50" s="112"/>
      <c r="C50" s="123"/>
      <c r="D50" s="112"/>
      <c r="E50" s="112"/>
      <c r="F50" s="112"/>
      <c r="G50" s="112"/>
      <c r="H50" s="112"/>
      <c r="I50" s="112"/>
      <c r="J50" s="22" t="s">
        <v>110</v>
      </c>
      <c r="K50" s="24" t="s">
        <v>111</v>
      </c>
      <c r="L50" s="25" t="s">
        <v>112</v>
      </c>
      <c r="M50" s="22">
        <v>35.29</v>
      </c>
      <c r="N50" s="112"/>
      <c r="O50" s="114"/>
      <c r="P50" s="112"/>
      <c r="Q50" s="112"/>
      <c r="R50" s="112"/>
      <c r="S50" s="112"/>
      <c r="T50" s="120"/>
      <c r="U50" s="105"/>
      <c r="V50" s="105"/>
      <c r="W50" s="105"/>
      <c r="X50" s="105"/>
      <c r="Y50" s="105"/>
      <c r="Z50" s="105"/>
      <c r="AA50" s="105"/>
      <c r="AB50" s="105"/>
      <c r="AC50" s="105"/>
      <c r="AD50" s="105"/>
      <c r="AE50" s="105"/>
      <c r="AF50" s="105"/>
      <c r="AG50" s="105"/>
      <c r="AH50" s="126"/>
      <c r="AI50" s="126"/>
      <c r="AJ50" s="102"/>
      <c r="AK50" s="17"/>
      <c r="AL50" s="17"/>
    </row>
    <row r="51" spans="2:38" s="15" customFormat="1" ht="45" customHeight="1" x14ac:dyDescent="0.3">
      <c r="B51" s="112"/>
      <c r="C51" s="123"/>
      <c r="D51" s="112"/>
      <c r="E51" s="112"/>
      <c r="F51" s="112"/>
      <c r="G51" s="112"/>
      <c r="H51" s="112"/>
      <c r="I51" s="112"/>
      <c r="J51" s="22" t="s">
        <v>116</v>
      </c>
      <c r="K51" s="23" t="s">
        <v>117</v>
      </c>
      <c r="L51" s="24" t="s">
        <v>118</v>
      </c>
      <c r="M51" s="22">
        <v>1600</v>
      </c>
      <c r="N51" s="112"/>
      <c r="O51" s="114"/>
      <c r="P51" s="112"/>
      <c r="Q51" s="112"/>
      <c r="R51" s="112"/>
      <c r="S51" s="112"/>
      <c r="T51" s="120"/>
      <c r="U51" s="105"/>
      <c r="V51" s="105"/>
      <c r="W51" s="105"/>
      <c r="X51" s="105"/>
      <c r="Y51" s="105"/>
      <c r="Z51" s="105"/>
      <c r="AA51" s="105"/>
      <c r="AB51" s="105"/>
      <c r="AC51" s="105"/>
      <c r="AD51" s="105"/>
      <c r="AE51" s="105"/>
      <c r="AF51" s="105"/>
      <c r="AG51" s="105"/>
      <c r="AH51" s="126"/>
      <c r="AI51" s="126"/>
      <c r="AJ51" s="102"/>
      <c r="AK51" s="17"/>
      <c r="AL51" s="17"/>
    </row>
    <row r="52" spans="2:38" s="15" customFormat="1" ht="75" customHeight="1" x14ac:dyDescent="0.3">
      <c r="B52" s="112"/>
      <c r="C52" s="123"/>
      <c r="D52" s="112"/>
      <c r="E52" s="112"/>
      <c r="F52" s="113"/>
      <c r="G52" s="112"/>
      <c r="H52" s="113"/>
      <c r="I52" s="113"/>
      <c r="J52" s="22" t="s">
        <v>119</v>
      </c>
      <c r="K52" s="24" t="s">
        <v>120</v>
      </c>
      <c r="L52" s="25" t="s">
        <v>121</v>
      </c>
      <c r="M52" s="22">
        <v>4</v>
      </c>
      <c r="N52" s="113"/>
      <c r="O52" s="114"/>
      <c r="P52" s="113"/>
      <c r="Q52" s="113"/>
      <c r="R52" s="113"/>
      <c r="S52" s="113"/>
      <c r="T52" s="120"/>
      <c r="U52" s="106"/>
      <c r="V52" s="106"/>
      <c r="W52" s="106"/>
      <c r="X52" s="106"/>
      <c r="Y52" s="106"/>
      <c r="Z52" s="106"/>
      <c r="AA52" s="106"/>
      <c r="AB52" s="106"/>
      <c r="AC52" s="106"/>
      <c r="AD52" s="106"/>
      <c r="AE52" s="106"/>
      <c r="AF52" s="106"/>
      <c r="AG52" s="106"/>
      <c r="AH52" s="126"/>
      <c r="AI52" s="126"/>
      <c r="AJ52" s="102"/>
      <c r="AK52" s="17"/>
      <c r="AL52" s="17"/>
    </row>
    <row r="53" spans="2:38" s="15" customFormat="1" ht="63" customHeight="1" x14ac:dyDescent="0.3">
      <c r="B53" s="112"/>
      <c r="C53" s="123"/>
      <c r="D53" s="112"/>
      <c r="E53" s="112"/>
      <c r="F53" s="111" t="s">
        <v>184</v>
      </c>
      <c r="G53" s="112"/>
      <c r="H53" s="111" t="s">
        <v>96</v>
      </c>
      <c r="I53" s="111" t="s">
        <v>96</v>
      </c>
      <c r="J53" s="32" t="s">
        <v>161</v>
      </c>
      <c r="K53" s="26" t="s">
        <v>142</v>
      </c>
      <c r="L53" s="27" t="s">
        <v>162</v>
      </c>
      <c r="M53" s="22">
        <v>260</v>
      </c>
      <c r="N53" s="111" t="s">
        <v>100</v>
      </c>
      <c r="O53" s="111" t="s">
        <v>185</v>
      </c>
      <c r="P53" s="111" t="s">
        <v>102</v>
      </c>
      <c r="Q53" s="111" t="s">
        <v>103</v>
      </c>
      <c r="R53" s="111" t="s">
        <v>104</v>
      </c>
      <c r="S53" s="111" t="s">
        <v>105</v>
      </c>
      <c r="T53" s="120"/>
      <c r="U53" s="104">
        <f>V53+Y53</f>
        <v>3194079</v>
      </c>
      <c r="V53" s="104">
        <v>1600000</v>
      </c>
      <c r="W53" s="104" t="s">
        <v>106</v>
      </c>
      <c r="X53" s="104" t="s">
        <v>106</v>
      </c>
      <c r="Y53" s="104">
        <f>1594079</f>
        <v>1594079</v>
      </c>
      <c r="Z53" s="104"/>
      <c r="AA53" s="104" t="s">
        <v>106</v>
      </c>
      <c r="AB53" s="104">
        <v>5921</v>
      </c>
      <c r="AC53" s="104" t="s">
        <v>107</v>
      </c>
      <c r="AD53" s="104">
        <f>U53</f>
        <v>3194079</v>
      </c>
      <c r="AE53" s="104"/>
      <c r="AF53" s="104"/>
      <c r="AG53" s="104"/>
      <c r="AH53" s="126"/>
      <c r="AI53" s="126"/>
      <c r="AJ53" s="102"/>
      <c r="AK53" s="17"/>
      <c r="AL53" s="17"/>
    </row>
    <row r="54" spans="2:38" s="15" customFormat="1" ht="58.5" customHeight="1" x14ac:dyDescent="0.3">
      <c r="B54" s="112"/>
      <c r="C54" s="123"/>
      <c r="D54" s="112"/>
      <c r="E54" s="112"/>
      <c r="F54" s="112"/>
      <c r="G54" s="112"/>
      <c r="H54" s="112"/>
      <c r="I54" s="112"/>
      <c r="J54" s="32" t="s">
        <v>144</v>
      </c>
      <c r="K54" s="26" t="s">
        <v>145</v>
      </c>
      <c r="L54" s="27" t="s">
        <v>164</v>
      </c>
      <c r="M54" s="22">
        <v>260</v>
      </c>
      <c r="N54" s="112"/>
      <c r="O54" s="112"/>
      <c r="P54" s="112"/>
      <c r="Q54" s="112"/>
      <c r="R54" s="112"/>
      <c r="S54" s="112"/>
      <c r="T54" s="120"/>
      <c r="U54" s="105"/>
      <c r="V54" s="105"/>
      <c r="W54" s="105"/>
      <c r="X54" s="105"/>
      <c r="Y54" s="105"/>
      <c r="Z54" s="105"/>
      <c r="AA54" s="105"/>
      <c r="AB54" s="105"/>
      <c r="AC54" s="105"/>
      <c r="AD54" s="105"/>
      <c r="AE54" s="105"/>
      <c r="AF54" s="105"/>
      <c r="AG54" s="105"/>
      <c r="AH54" s="126"/>
      <c r="AI54" s="126"/>
      <c r="AJ54" s="102"/>
      <c r="AK54" s="17"/>
      <c r="AL54" s="17"/>
    </row>
    <row r="55" spans="2:38" s="15" customFormat="1" ht="68.25" customHeight="1" x14ac:dyDescent="0.3">
      <c r="B55" s="112"/>
      <c r="C55" s="123"/>
      <c r="D55" s="112"/>
      <c r="E55" s="112"/>
      <c r="F55" s="113"/>
      <c r="G55" s="112"/>
      <c r="H55" s="113"/>
      <c r="I55" s="113"/>
      <c r="J55" s="32" t="s">
        <v>146</v>
      </c>
      <c r="K55" s="26" t="s">
        <v>147</v>
      </c>
      <c r="L55" s="27" t="s">
        <v>165</v>
      </c>
      <c r="M55" s="22">
        <v>120</v>
      </c>
      <c r="N55" s="113"/>
      <c r="O55" s="113"/>
      <c r="P55" s="113"/>
      <c r="Q55" s="113"/>
      <c r="R55" s="113"/>
      <c r="S55" s="113"/>
      <c r="T55" s="120"/>
      <c r="U55" s="106"/>
      <c r="V55" s="106"/>
      <c r="W55" s="106"/>
      <c r="X55" s="106"/>
      <c r="Y55" s="106"/>
      <c r="Z55" s="106"/>
      <c r="AA55" s="106"/>
      <c r="AB55" s="106"/>
      <c r="AC55" s="106"/>
      <c r="AD55" s="106"/>
      <c r="AE55" s="106"/>
      <c r="AF55" s="106"/>
      <c r="AG55" s="106"/>
      <c r="AH55" s="126"/>
      <c r="AI55" s="126"/>
      <c r="AJ55" s="102"/>
      <c r="AK55" s="17"/>
      <c r="AL55" s="17"/>
    </row>
    <row r="56" spans="2:38" s="15" customFormat="1" ht="81" customHeight="1" x14ac:dyDescent="0.3">
      <c r="B56" s="112"/>
      <c r="C56" s="123"/>
      <c r="D56" s="112"/>
      <c r="E56" s="112"/>
      <c r="F56" s="111" t="s">
        <v>186</v>
      </c>
      <c r="G56" s="112"/>
      <c r="H56" s="111" t="s">
        <v>96</v>
      </c>
      <c r="I56" s="122" t="s">
        <v>96</v>
      </c>
      <c r="J56" s="22" t="s">
        <v>113</v>
      </c>
      <c r="K56" s="26" t="s">
        <v>114</v>
      </c>
      <c r="L56" s="27" t="s">
        <v>115</v>
      </c>
      <c r="M56" s="22">
        <v>57</v>
      </c>
      <c r="N56" s="111" t="s">
        <v>100</v>
      </c>
      <c r="O56" s="111" t="s">
        <v>179</v>
      </c>
      <c r="P56" s="111" t="s">
        <v>102</v>
      </c>
      <c r="Q56" s="111" t="s">
        <v>103</v>
      </c>
      <c r="R56" s="111" t="s">
        <v>104</v>
      </c>
      <c r="S56" s="111" t="s">
        <v>105</v>
      </c>
      <c r="T56" s="120"/>
      <c r="U56" s="104">
        <f>V56+Y56</f>
        <v>300000</v>
      </c>
      <c r="V56" s="104">
        <v>150000</v>
      </c>
      <c r="W56" s="104" t="s">
        <v>106</v>
      </c>
      <c r="X56" s="104" t="s">
        <v>106</v>
      </c>
      <c r="Y56" s="104">
        <v>150000</v>
      </c>
      <c r="Z56" s="104"/>
      <c r="AA56" s="104" t="s">
        <v>106</v>
      </c>
      <c r="AB56" s="104">
        <v>0</v>
      </c>
      <c r="AC56" s="104" t="s">
        <v>107</v>
      </c>
      <c r="AD56" s="104">
        <f>U56</f>
        <v>300000</v>
      </c>
      <c r="AE56" s="104"/>
      <c r="AF56" s="104"/>
      <c r="AG56" s="104"/>
      <c r="AH56" s="126"/>
      <c r="AI56" s="126"/>
      <c r="AJ56" s="102"/>
      <c r="AK56" s="17"/>
      <c r="AL56" s="17"/>
    </row>
    <row r="57" spans="2:38" s="15" customFormat="1" ht="43.5" customHeight="1" x14ac:dyDescent="0.3">
      <c r="B57" s="112"/>
      <c r="C57" s="123"/>
      <c r="D57" s="112"/>
      <c r="E57" s="112"/>
      <c r="F57" s="113"/>
      <c r="G57" s="112"/>
      <c r="H57" s="113"/>
      <c r="I57" s="124"/>
      <c r="J57" s="22" t="s">
        <v>122</v>
      </c>
      <c r="K57" s="28" t="s">
        <v>123</v>
      </c>
      <c r="L57" s="25" t="s">
        <v>121</v>
      </c>
      <c r="M57" s="22">
        <v>3</v>
      </c>
      <c r="N57" s="113"/>
      <c r="O57" s="113"/>
      <c r="P57" s="113"/>
      <c r="Q57" s="113"/>
      <c r="R57" s="113"/>
      <c r="S57" s="113"/>
      <c r="T57" s="120"/>
      <c r="U57" s="106"/>
      <c r="V57" s="106"/>
      <c r="W57" s="106"/>
      <c r="X57" s="106"/>
      <c r="Y57" s="106"/>
      <c r="Z57" s="106"/>
      <c r="AA57" s="106"/>
      <c r="AB57" s="106"/>
      <c r="AC57" s="106"/>
      <c r="AD57" s="106"/>
      <c r="AE57" s="106"/>
      <c r="AF57" s="106"/>
      <c r="AG57" s="106"/>
      <c r="AH57" s="126"/>
      <c r="AI57" s="126"/>
      <c r="AJ57" s="102"/>
      <c r="AK57" s="17"/>
      <c r="AL57" s="17"/>
    </row>
    <row r="58" spans="2:38" s="15" customFormat="1" ht="45" customHeight="1" x14ac:dyDescent="0.3">
      <c r="B58" s="112"/>
      <c r="C58" s="123"/>
      <c r="D58" s="112"/>
      <c r="E58" s="112"/>
      <c r="F58" s="111" t="s">
        <v>187</v>
      </c>
      <c r="G58" s="112"/>
      <c r="H58" s="111" t="s">
        <v>96</v>
      </c>
      <c r="I58" s="111" t="s">
        <v>96</v>
      </c>
      <c r="J58" s="32" t="s">
        <v>161</v>
      </c>
      <c r="K58" s="26" t="s">
        <v>142</v>
      </c>
      <c r="L58" s="27" t="s">
        <v>162</v>
      </c>
      <c r="M58" s="22">
        <v>60</v>
      </c>
      <c r="N58" s="111" t="s">
        <v>100</v>
      </c>
      <c r="O58" s="111" t="s">
        <v>179</v>
      </c>
      <c r="P58" s="111" t="s">
        <v>102</v>
      </c>
      <c r="Q58" s="111" t="s">
        <v>103</v>
      </c>
      <c r="R58" s="111" t="s">
        <v>104</v>
      </c>
      <c r="S58" s="111" t="s">
        <v>105</v>
      </c>
      <c r="T58" s="120"/>
      <c r="U58" s="104">
        <f>V58+Y58</f>
        <v>600000</v>
      </c>
      <c r="V58" s="104">
        <v>300000</v>
      </c>
      <c r="W58" s="104" t="s">
        <v>106</v>
      </c>
      <c r="X58" s="104" t="s">
        <v>106</v>
      </c>
      <c r="Y58" s="104">
        <v>300000</v>
      </c>
      <c r="Z58" s="104"/>
      <c r="AA58" s="104" t="s">
        <v>106</v>
      </c>
      <c r="AB58" s="104">
        <v>0</v>
      </c>
      <c r="AC58" s="104" t="s">
        <v>107</v>
      </c>
      <c r="AD58" s="104">
        <f>U58</f>
        <v>600000</v>
      </c>
      <c r="AE58" s="104"/>
      <c r="AF58" s="104"/>
      <c r="AG58" s="110"/>
      <c r="AH58" s="126"/>
      <c r="AI58" s="126"/>
      <c r="AJ58" s="102"/>
      <c r="AK58" s="17"/>
      <c r="AL58" s="17"/>
    </row>
    <row r="59" spans="2:38" s="15" customFormat="1" ht="45" customHeight="1" x14ac:dyDescent="0.3">
      <c r="B59" s="112"/>
      <c r="C59" s="123"/>
      <c r="D59" s="112"/>
      <c r="E59" s="112"/>
      <c r="F59" s="112"/>
      <c r="G59" s="112"/>
      <c r="H59" s="112"/>
      <c r="I59" s="112"/>
      <c r="J59" s="32" t="s">
        <v>144</v>
      </c>
      <c r="K59" s="26" t="s">
        <v>145</v>
      </c>
      <c r="L59" s="27" t="s">
        <v>164</v>
      </c>
      <c r="M59" s="22">
        <v>60</v>
      </c>
      <c r="N59" s="112"/>
      <c r="O59" s="112"/>
      <c r="P59" s="112"/>
      <c r="Q59" s="112"/>
      <c r="R59" s="112"/>
      <c r="S59" s="112"/>
      <c r="T59" s="120"/>
      <c r="U59" s="105"/>
      <c r="V59" s="105"/>
      <c r="W59" s="105"/>
      <c r="X59" s="105"/>
      <c r="Y59" s="105"/>
      <c r="Z59" s="105"/>
      <c r="AA59" s="105"/>
      <c r="AB59" s="105"/>
      <c r="AC59" s="105"/>
      <c r="AD59" s="105"/>
      <c r="AE59" s="105"/>
      <c r="AF59" s="105"/>
      <c r="AG59" s="110"/>
      <c r="AH59" s="126"/>
      <c r="AI59" s="126"/>
      <c r="AJ59" s="102"/>
      <c r="AK59" s="17"/>
      <c r="AL59" s="17"/>
    </row>
    <row r="60" spans="2:38" s="15" customFormat="1" ht="16.5" customHeight="1" x14ac:dyDescent="0.3">
      <c r="B60" s="113"/>
      <c r="C60" s="124"/>
      <c r="D60" s="113"/>
      <c r="E60" s="113"/>
      <c r="F60" s="113"/>
      <c r="G60" s="113"/>
      <c r="H60" s="113"/>
      <c r="I60" s="113"/>
      <c r="J60" s="32" t="s">
        <v>146</v>
      </c>
      <c r="K60" s="26" t="s">
        <v>147</v>
      </c>
      <c r="L60" s="27" t="s">
        <v>165</v>
      </c>
      <c r="M60" s="22">
        <v>60</v>
      </c>
      <c r="N60" s="113"/>
      <c r="O60" s="113"/>
      <c r="P60" s="113"/>
      <c r="Q60" s="113"/>
      <c r="R60" s="113"/>
      <c r="S60" s="113"/>
      <c r="T60" s="121"/>
      <c r="U60" s="106"/>
      <c r="V60" s="106"/>
      <c r="W60" s="106"/>
      <c r="X60" s="106"/>
      <c r="Y60" s="106"/>
      <c r="Z60" s="106"/>
      <c r="AA60" s="106"/>
      <c r="AB60" s="106"/>
      <c r="AC60" s="106"/>
      <c r="AD60" s="106"/>
      <c r="AE60" s="106"/>
      <c r="AF60" s="106"/>
      <c r="AG60" s="110"/>
      <c r="AH60" s="127"/>
      <c r="AI60" s="127"/>
      <c r="AJ60" s="103"/>
      <c r="AK60" s="17"/>
      <c r="AL60" s="17"/>
    </row>
    <row r="61" spans="2:38" s="15" customFormat="1" ht="45" customHeight="1" x14ac:dyDescent="0.3">
      <c r="B61" s="111" t="s">
        <v>188</v>
      </c>
      <c r="C61" s="111" t="s">
        <v>189</v>
      </c>
      <c r="D61" s="111" t="s">
        <v>92</v>
      </c>
      <c r="E61" s="111" t="s">
        <v>93</v>
      </c>
      <c r="F61" s="111" t="s">
        <v>190</v>
      </c>
      <c r="G61" s="111" t="s">
        <v>95</v>
      </c>
      <c r="H61" s="111" t="s">
        <v>96</v>
      </c>
      <c r="I61" s="111" t="s">
        <v>96</v>
      </c>
      <c r="J61" s="22" t="s">
        <v>97</v>
      </c>
      <c r="K61" s="23" t="s">
        <v>98</v>
      </c>
      <c r="L61" s="24" t="s">
        <v>99</v>
      </c>
      <c r="M61" s="22">
        <v>900</v>
      </c>
      <c r="N61" s="111" t="s">
        <v>100</v>
      </c>
      <c r="O61" s="111" t="s">
        <v>168</v>
      </c>
      <c r="P61" s="111" t="s">
        <v>102</v>
      </c>
      <c r="Q61" s="111" t="s">
        <v>103</v>
      </c>
      <c r="R61" s="111" t="s">
        <v>104</v>
      </c>
      <c r="S61" s="111" t="s">
        <v>105</v>
      </c>
      <c r="T61" s="119">
        <f>U61</f>
        <v>596410</v>
      </c>
      <c r="U61" s="104">
        <f>V61+Y61</f>
        <v>596410</v>
      </c>
      <c r="V61" s="104">
        <v>300000</v>
      </c>
      <c r="W61" s="104" t="s">
        <v>106</v>
      </c>
      <c r="X61" s="104" t="s">
        <v>106</v>
      </c>
      <c r="Y61" s="104">
        <v>296410</v>
      </c>
      <c r="Z61" s="104"/>
      <c r="AA61" s="104" t="s">
        <v>106</v>
      </c>
      <c r="AB61" s="104">
        <v>3590</v>
      </c>
      <c r="AC61" s="104" t="s">
        <v>107</v>
      </c>
      <c r="AD61" s="104">
        <f>U61</f>
        <v>596410</v>
      </c>
      <c r="AE61" s="104"/>
      <c r="AF61" s="104"/>
      <c r="AG61" s="104"/>
      <c r="AH61" s="125" t="s">
        <v>191</v>
      </c>
      <c r="AI61" s="125" t="s">
        <v>192</v>
      </c>
      <c r="AJ61" s="101"/>
      <c r="AK61" s="17"/>
      <c r="AL61" s="17"/>
    </row>
    <row r="62" spans="2:38" s="15" customFormat="1" ht="75" customHeight="1" x14ac:dyDescent="0.3">
      <c r="B62" s="112"/>
      <c r="C62" s="112"/>
      <c r="D62" s="112"/>
      <c r="E62" s="112"/>
      <c r="F62" s="112"/>
      <c r="G62" s="112"/>
      <c r="H62" s="112"/>
      <c r="I62" s="112"/>
      <c r="J62" s="22" t="s">
        <v>110</v>
      </c>
      <c r="K62" s="24" t="s">
        <v>111</v>
      </c>
      <c r="L62" s="25" t="s">
        <v>112</v>
      </c>
      <c r="M62" s="22">
        <v>11.76</v>
      </c>
      <c r="N62" s="112"/>
      <c r="O62" s="112"/>
      <c r="P62" s="112"/>
      <c r="Q62" s="112"/>
      <c r="R62" s="112"/>
      <c r="S62" s="112"/>
      <c r="T62" s="120"/>
      <c r="U62" s="105"/>
      <c r="V62" s="105"/>
      <c r="W62" s="105"/>
      <c r="X62" s="105"/>
      <c r="Y62" s="105"/>
      <c r="Z62" s="105"/>
      <c r="AA62" s="105"/>
      <c r="AB62" s="105"/>
      <c r="AC62" s="105"/>
      <c r="AD62" s="105"/>
      <c r="AE62" s="105"/>
      <c r="AF62" s="105"/>
      <c r="AG62" s="105"/>
      <c r="AH62" s="126"/>
      <c r="AI62" s="126"/>
      <c r="AJ62" s="102"/>
      <c r="AK62" s="17"/>
      <c r="AL62" s="17"/>
    </row>
    <row r="63" spans="2:38" s="15" customFormat="1" ht="45" customHeight="1" x14ac:dyDescent="0.3">
      <c r="B63" s="112"/>
      <c r="C63" s="112"/>
      <c r="D63" s="112"/>
      <c r="E63" s="112"/>
      <c r="F63" s="112"/>
      <c r="G63" s="112"/>
      <c r="H63" s="112"/>
      <c r="I63" s="112"/>
      <c r="J63" s="22" t="s">
        <v>116</v>
      </c>
      <c r="K63" s="23" t="s">
        <v>117</v>
      </c>
      <c r="L63" s="24" t="s">
        <v>118</v>
      </c>
      <c r="M63" s="22">
        <v>900</v>
      </c>
      <c r="N63" s="112"/>
      <c r="O63" s="112"/>
      <c r="P63" s="112"/>
      <c r="Q63" s="112"/>
      <c r="R63" s="112"/>
      <c r="S63" s="112"/>
      <c r="T63" s="120"/>
      <c r="U63" s="105"/>
      <c r="V63" s="105"/>
      <c r="W63" s="105"/>
      <c r="X63" s="105"/>
      <c r="Y63" s="105"/>
      <c r="Z63" s="105"/>
      <c r="AA63" s="105"/>
      <c r="AB63" s="105"/>
      <c r="AC63" s="105"/>
      <c r="AD63" s="105"/>
      <c r="AE63" s="105"/>
      <c r="AF63" s="105"/>
      <c r="AG63" s="105"/>
      <c r="AH63" s="126"/>
      <c r="AI63" s="126"/>
      <c r="AJ63" s="102"/>
      <c r="AK63" s="17"/>
      <c r="AL63" s="17"/>
    </row>
    <row r="64" spans="2:38" s="15" customFormat="1" ht="75" customHeight="1" x14ac:dyDescent="0.3">
      <c r="B64" s="113"/>
      <c r="C64" s="112"/>
      <c r="D64" s="112"/>
      <c r="E64" s="112"/>
      <c r="F64" s="113"/>
      <c r="G64" s="113"/>
      <c r="H64" s="113"/>
      <c r="I64" s="113"/>
      <c r="J64" s="22" t="s">
        <v>119</v>
      </c>
      <c r="K64" s="24" t="s">
        <v>120</v>
      </c>
      <c r="L64" s="25" t="s">
        <v>121</v>
      </c>
      <c r="M64" s="22">
        <v>2</v>
      </c>
      <c r="N64" s="113"/>
      <c r="O64" s="113"/>
      <c r="P64" s="113"/>
      <c r="Q64" s="113"/>
      <c r="R64" s="113"/>
      <c r="S64" s="113"/>
      <c r="T64" s="121"/>
      <c r="U64" s="106"/>
      <c r="V64" s="106"/>
      <c r="W64" s="106"/>
      <c r="X64" s="106"/>
      <c r="Y64" s="106"/>
      <c r="Z64" s="106"/>
      <c r="AA64" s="106"/>
      <c r="AB64" s="106"/>
      <c r="AC64" s="106"/>
      <c r="AD64" s="106"/>
      <c r="AE64" s="106"/>
      <c r="AF64" s="106"/>
      <c r="AG64" s="106"/>
      <c r="AH64" s="126"/>
      <c r="AI64" s="126"/>
      <c r="AJ64" s="103"/>
      <c r="AK64" s="17"/>
      <c r="AL64" s="17"/>
    </row>
    <row r="65" spans="2:38" s="15" customFormat="1" ht="45" customHeight="1" x14ac:dyDescent="0.3">
      <c r="B65" s="111" t="s">
        <v>193</v>
      </c>
      <c r="C65" s="111" t="s">
        <v>189</v>
      </c>
      <c r="D65" s="111" t="s">
        <v>92</v>
      </c>
      <c r="E65" s="111" t="s">
        <v>93</v>
      </c>
      <c r="F65" s="111" t="s">
        <v>194</v>
      </c>
      <c r="G65" s="111" t="s">
        <v>95</v>
      </c>
      <c r="H65" s="111" t="s">
        <v>96</v>
      </c>
      <c r="I65" s="111" t="s">
        <v>96</v>
      </c>
      <c r="J65" s="32" t="s">
        <v>161</v>
      </c>
      <c r="K65" s="26" t="s">
        <v>142</v>
      </c>
      <c r="L65" s="27" t="s">
        <v>162</v>
      </c>
      <c r="M65" s="22">
        <v>310</v>
      </c>
      <c r="N65" s="111" t="s">
        <v>100</v>
      </c>
      <c r="O65" s="111" t="s">
        <v>168</v>
      </c>
      <c r="P65" s="111" t="s">
        <v>102</v>
      </c>
      <c r="Q65" s="111" t="s">
        <v>103</v>
      </c>
      <c r="R65" s="111" t="s">
        <v>104</v>
      </c>
      <c r="S65" s="111" t="s">
        <v>105</v>
      </c>
      <c r="T65" s="119">
        <f>U65+U68</f>
        <v>1631447</v>
      </c>
      <c r="U65" s="104">
        <f>V65+Y65</f>
        <v>240000</v>
      </c>
      <c r="V65" s="104">
        <v>120000</v>
      </c>
      <c r="W65" s="104" t="s">
        <v>106</v>
      </c>
      <c r="X65" s="104" t="s">
        <v>106</v>
      </c>
      <c r="Y65" s="104">
        <v>120000</v>
      </c>
      <c r="Z65" s="104"/>
      <c r="AA65" s="104" t="s">
        <v>106</v>
      </c>
      <c r="AB65" s="104">
        <v>0</v>
      </c>
      <c r="AC65" s="104" t="s">
        <v>107</v>
      </c>
      <c r="AD65" s="104">
        <f>U65</f>
        <v>240000</v>
      </c>
      <c r="AE65" s="104"/>
      <c r="AF65" s="104"/>
      <c r="AG65" s="104"/>
      <c r="AH65" s="125" t="s">
        <v>192</v>
      </c>
      <c r="AI65" s="125" t="s">
        <v>195</v>
      </c>
      <c r="AJ65" s="35"/>
      <c r="AK65" s="17"/>
      <c r="AL65" s="17"/>
    </row>
    <row r="66" spans="2:38" s="15" customFormat="1" ht="45" customHeight="1" x14ac:dyDescent="0.3">
      <c r="B66" s="112"/>
      <c r="C66" s="112"/>
      <c r="D66" s="112"/>
      <c r="E66" s="112"/>
      <c r="F66" s="112"/>
      <c r="G66" s="112"/>
      <c r="H66" s="112"/>
      <c r="I66" s="112"/>
      <c r="J66" s="32" t="s">
        <v>144</v>
      </c>
      <c r="K66" s="26" t="s">
        <v>145</v>
      </c>
      <c r="L66" s="27" t="s">
        <v>164</v>
      </c>
      <c r="M66" s="22">
        <v>310</v>
      </c>
      <c r="N66" s="112"/>
      <c r="O66" s="112"/>
      <c r="P66" s="112"/>
      <c r="Q66" s="112"/>
      <c r="R66" s="112"/>
      <c r="S66" s="112"/>
      <c r="T66" s="120"/>
      <c r="U66" s="105"/>
      <c r="V66" s="105"/>
      <c r="W66" s="105"/>
      <c r="X66" s="105"/>
      <c r="Y66" s="105"/>
      <c r="Z66" s="105"/>
      <c r="AA66" s="105"/>
      <c r="AB66" s="105"/>
      <c r="AC66" s="105"/>
      <c r="AD66" s="105"/>
      <c r="AE66" s="105"/>
      <c r="AF66" s="105"/>
      <c r="AG66" s="105"/>
      <c r="AH66" s="126"/>
      <c r="AI66" s="126"/>
      <c r="AJ66" s="36"/>
      <c r="AK66" s="17"/>
      <c r="AL66" s="17"/>
    </row>
    <row r="67" spans="2:38" s="15" customFormat="1" ht="30" customHeight="1" x14ac:dyDescent="0.3">
      <c r="B67" s="112"/>
      <c r="C67" s="113"/>
      <c r="D67" s="112"/>
      <c r="E67" s="112"/>
      <c r="F67" s="113"/>
      <c r="G67" s="112"/>
      <c r="H67" s="113"/>
      <c r="I67" s="113"/>
      <c r="J67" s="32" t="s">
        <v>146</v>
      </c>
      <c r="K67" s="26" t="s">
        <v>147</v>
      </c>
      <c r="L67" s="27" t="s">
        <v>165</v>
      </c>
      <c r="M67" s="22">
        <v>60</v>
      </c>
      <c r="N67" s="113"/>
      <c r="O67" s="113"/>
      <c r="P67" s="113"/>
      <c r="Q67" s="113"/>
      <c r="R67" s="113"/>
      <c r="S67" s="113"/>
      <c r="T67" s="120"/>
      <c r="U67" s="106"/>
      <c r="V67" s="106"/>
      <c r="W67" s="106"/>
      <c r="X67" s="106"/>
      <c r="Y67" s="106"/>
      <c r="Z67" s="106"/>
      <c r="AA67" s="106"/>
      <c r="AB67" s="106"/>
      <c r="AC67" s="106"/>
      <c r="AD67" s="106"/>
      <c r="AE67" s="106"/>
      <c r="AF67" s="106"/>
      <c r="AG67" s="106"/>
      <c r="AH67" s="126"/>
      <c r="AI67" s="126"/>
      <c r="AJ67" s="37"/>
      <c r="AK67" s="17"/>
      <c r="AL67" s="17"/>
    </row>
    <row r="68" spans="2:38" s="15" customFormat="1" ht="45" customHeight="1" x14ac:dyDescent="0.3">
      <c r="B68" s="112"/>
      <c r="C68" s="111" t="s">
        <v>196</v>
      </c>
      <c r="D68" s="112"/>
      <c r="E68" s="112"/>
      <c r="F68" s="111" t="s">
        <v>196</v>
      </c>
      <c r="G68" s="112"/>
      <c r="H68" s="111" t="s">
        <v>96</v>
      </c>
      <c r="I68" s="122" t="s">
        <v>96</v>
      </c>
      <c r="J68" s="32" t="s">
        <v>161</v>
      </c>
      <c r="K68" s="26" t="s">
        <v>142</v>
      </c>
      <c r="L68" s="27" t="s">
        <v>162</v>
      </c>
      <c r="M68" s="22">
        <v>217</v>
      </c>
      <c r="N68" s="111" t="s">
        <v>100</v>
      </c>
      <c r="O68" s="111" t="s">
        <v>128</v>
      </c>
      <c r="P68" s="111" t="s">
        <v>102</v>
      </c>
      <c r="Q68" s="111" t="s">
        <v>103</v>
      </c>
      <c r="R68" s="111" t="s">
        <v>104</v>
      </c>
      <c r="S68" s="111" t="s">
        <v>105</v>
      </c>
      <c r="T68" s="120"/>
      <c r="U68" s="104">
        <f>V68+Y68</f>
        <v>1391447</v>
      </c>
      <c r="V68" s="104">
        <v>697500</v>
      </c>
      <c r="W68" s="104" t="s">
        <v>106</v>
      </c>
      <c r="X68" s="104" t="s">
        <v>106</v>
      </c>
      <c r="Y68" s="104">
        <v>693947</v>
      </c>
      <c r="Z68" s="104"/>
      <c r="AA68" s="104" t="s">
        <v>106</v>
      </c>
      <c r="AB68" s="104">
        <v>3553</v>
      </c>
      <c r="AC68" s="104" t="s">
        <v>107</v>
      </c>
      <c r="AD68" s="104">
        <f>U68</f>
        <v>1391447</v>
      </c>
      <c r="AE68" s="104"/>
      <c r="AF68" s="104"/>
      <c r="AG68" s="104"/>
      <c r="AH68" s="126"/>
      <c r="AI68" s="126"/>
      <c r="AJ68" s="35"/>
      <c r="AK68" s="17"/>
      <c r="AL68" s="17"/>
    </row>
    <row r="69" spans="2:38" s="15" customFormat="1" ht="45" customHeight="1" x14ac:dyDescent="0.3">
      <c r="B69" s="112"/>
      <c r="C69" s="112"/>
      <c r="D69" s="112"/>
      <c r="E69" s="112"/>
      <c r="F69" s="112"/>
      <c r="G69" s="112"/>
      <c r="H69" s="112"/>
      <c r="I69" s="123"/>
      <c r="J69" s="32" t="s">
        <v>144</v>
      </c>
      <c r="K69" s="26" t="s">
        <v>145</v>
      </c>
      <c r="L69" s="27" t="s">
        <v>164</v>
      </c>
      <c r="M69" s="22">
        <v>223</v>
      </c>
      <c r="N69" s="112"/>
      <c r="O69" s="112"/>
      <c r="P69" s="112"/>
      <c r="Q69" s="112"/>
      <c r="R69" s="112"/>
      <c r="S69" s="112"/>
      <c r="T69" s="120"/>
      <c r="U69" s="105"/>
      <c r="V69" s="105"/>
      <c r="W69" s="105"/>
      <c r="X69" s="105"/>
      <c r="Y69" s="105"/>
      <c r="Z69" s="105"/>
      <c r="AA69" s="105"/>
      <c r="AB69" s="105"/>
      <c r="AC69" s="105"/>
      <c r="AD69" s="105"/>
      <c r="AE69" s="105"/>
      <c r="AF69" s="105"/>
      <c r="AG69" s="105"/>
      <c r="AH69" s="126"/>
      <c r="AI69" s="126"/>
      <c r="AJ69" s="36"/>
      <c r="AK69" s="17"/>
      <c r="AL69" s="17"/>
    </row>
    <row r="70" spans="2:38" s="15" customFormat="1" ht="30" customHeight="1" x14ac:dyDescent="0.3">
      <c r="B70" s="113"/>
      <c r="C70" s="113"/>
      <c r="D70" s="113"/>
      <c r="E70" s="113"/>
      <c r="F70" s="113"/>
      <c r="G70" s="113"/>
      <c r="H70" s="113"/>
      <c r="I70" s="124"/>
      <c r="J70" s="32" t="s">
        <v>146</v>
      </c>
      <c r="K70" s="26" t="s">
        <v>147</v>
      </c>
      <c r="L70" s="27" t="s">
        <v>165</v>
      </c>
      <c r="M70" s="22">
        <v>25</v>
      </c>
      <c r="N70" s="113"/>
      <c r="O70" s="113"/>
      <c r="P70" s="113"/>
      <c r="Q70" s="113"/>
      <c r="R70" s="113"/>
      <c r="S70" s="113"/>
      <c r="T70" s="121"/>
      <c r="U70" s="106"/>
      <c r="V70" s="106"/>
      <c r="W70" s="106"/>
      <c r="X70" s="106"/>
      <c r="Y70" s="106"/>
      <c r="Z70" s="106"/>
      <c r="AA70" s="106"/>
      <c r="AB70" s="106"/>
      <c r="AC70" s="106"/>
      <c r="AD70" s="106"/>
      <c r="AE70" s="106"/>
      <c r="AF70" s="106"/>
      <c r="AG70" s="106"/>
      <c r="AH70" s="127"/>
      <c r="AI70" s="127"/>
      <c r="AJ70" s="37"/>
      <c r="AK70" s="17"/>
      <c r="AL70" s="17"/>
    </row>
    <row r="71" spans="2:38" s="15" customFormat="1" ht="60" customHeight="1" x14ac:dyDescent="0.3">
      <c r="B71" s="111" t="s">
        <v>197</v>
      </c>
      <c r="C71" s="111" t="s">
        <v>198</v>
      </c>
      <c r="D71" s="111" t="s">
        <v>134</v>
      </c>
      <c r="E71" s="111" t="s">
        <v>135</v>
      </c>
      <c r="F71" s="111" t="s">
        <v>199</v>
      </c>
      <c r="G71" s="111" t="s">
        <v>95</v>
      </c>
      <c r="H71" s="111" t="s">
        <v>96</v>
      </c>
      <c r="I71" s="111" t="s">
        <v>96</v>
      </c>
      <c r="J71" s="22" t="s">
        <v>152</v>
      </c>
      <c r="K71" s="23" t="s">
        <v>98</v>
      </c>
      <c r="L71" s="24" t="s">
        <v>99</v>
      </c>
      <c r="M71" s="22">
        <v>616</v>
      </c>
      <c r="N71" s="111" t="s">
        <v>100</v>
      </c>
      <c r="O71" s="111" t="s">
        <v>101</v>
      </c>
      <c r="P71" s="111" t="s">
        <v>102</v>
      </c>
      <c r="Q71" s="111" t="s">
        <v>103</v>
      </c>
      <c r="R71" s="111" t="s">
        <v>104</v>
      </c>
      <c r="S71" s="111" t="s">
        <v>105</v>
      </c>
      <c r="T71" s="119">
        <f>U71+U78</f>
        <v>6963629.5</v>
      </c>
      <c r="U71" s="104">
        <f>V71+Y71</f>
        <v>2231807.5</v>
      </c>
      <c r="V71" s="104">
        <v>1115903.75</v>
      </c>
      <c r="W71" s="104" t="s">
        <v>106</v>
      </c>
      <c r="X71" s="104" t="s">
        <v>106</v>
      </c>
      <c r="Y71" s="104">
        <v>1115903.75</v>
      </c>
      <c r="Z71" s="104"/>
      <c r="AA71" s="104" t="s">
        <v>106</v>
      </c>
      <c r="AB71" s="104">
        <v>0</v>
      </c>
      <c r="AC71" s="104" t="s">
        <v>107</v>
      </c>
      <c r="AD71" s="104">
        <f>U71</f>
        <v>2231807.5</v>
      </c>
      <c r="AE71" s="104"/>
      <c r="AF71" s="104"/>
      <c r="AG71" s="110"/>
      <c r="AH71" s="116">
        <v>45627</v>
      </c>
      <c r="AI71" s="116">
        <v>45689</v>
      </c>
      <c r="AJ71" s="101"/>
      <c r="AK71" s="17"/>
      <c r="AL71" s="17"/>
    </row>
    <row r="72" spans="2:38" s="15" customFormat="1" ht="201.6" x14ac:dyDescent="0.3">
      <c r="B72" s="112"/>
      <c r="C72" s="112"/>
      <c r="D72" s="112"/>
      <c r="E72" s="112"/>
      <c r="F72" s="112"/>
      <c r="G72" s="112"/>
      <c r="H72" s="112"/>
      <c r="I72" s="112"/>
      <c r="J72" s="22" t="s">
        <v>110</v>
      </c>
      <c r="K72" s="24" t="s">
        <v>111</v>
      </c>
      <c r="L72" s="25" t="s">
        <v>140</v>
      </c>
      <c r="M72" s="22">
        <v>14.97</v>
      </c>
      <c r="N72" s="112"/>
      <c r="O72" s="112"/>
      <c r="P72" s="112"/>
      <c r="Q72" s="112"/>
      <c r="R72" s="112"/>
      <c r="S72" s="112"/>
      <c r="T72" s="120"/>
      <c r="U72" s="105"/>
      <c r="V72" s="105"/>
      <c r="W72" s="105"/>
      <c r="X72" s="105"/>
      <c r="Y72" s="105"/>
      <c r="Z72" s="105"/>
      <c r="AA72" s="105"/>
      <c r="AB72" s="105"/>
      <c r="AC72" s="105"/>
      <c r="AD72" s="105"/>
      <c r="AE72" s="105"/>
      <c r="AF72" s="105"/>
      <c r="AG72" s="110"/>
      <c r="AH72" s="117"/>
      <c r="AI72" s="117"/>
      <c r="AJ72" s="102"/>
      <c r="AK72" s="17"/>
      <c r="AL72" s="17"/>
    </row>
    <row r="73" spans="2:38" s="15" customFormat="1" ht="144" x14ac:dyDescent="0.3">
      <c r="B73" s="112"/>
      <c r="C73" s="112"/>
      <c r="D73" s="112"/>
      <c r="E73" s="112"/>
      <c r="F73" s="112"/>
      <c r="G73" s="112"/>
      <c r="H73" s="112"/>
      <c r="I73" s="112"/>
      <c r="J73" s="22" t="s">
        <v>113</v>
      </c>
      <c r="K73" s="26" t="s">
        <v>114</v>
      </c>
      <c r="L73" s="27" t="s">
        <v>155</v>
      </c>
      <c r="M73" s="22">
        <v>82</v>
      </c>
      <c r="N73" s="112"/>
      <c r="O73" s="112"/>
      <c r="P73" s="112"/>
      <c r="Q73" s="112"/>
      <c r="R73" s="112"/>
      <c r="S73" s="112"/>
      <c r="T73" s="120"/>
      <c r="U73" s="105"/>
      <c r="V73" s="105"/>
      <c r="W73" s="105"/>
      <c r="X73" s="105"/>
      <c r="Y73" s="105"/>
      <c r="Z73" s="105"/>
      <c r="AA73" s="105"/>
      <c r="AB73" s="105"/>
      <c r="AC73" s="105"/>
      <c r="AD73" s="105"/>
      <c r="AE73" s="105"/>
      <c r="AF73" s="105"/>
      <c r="AG73" s="110"/>
      <c r="AH73" s="117"/>
      <c r="AI73" s="117"/>
      <c r="AJ73" s="102"/>
      <c r="AK73" s="17"/>
      <c r="AL73" s="17"/>
    </row>
    <row r="74" spans="2:38" s="15" customFormat="1" ht="100.8" x14ac:dyDescent="0.3">
      <c r="B74" s="112"/>
      <c r="C74" s="112"/>
      <c r="D74" s="112"/>
      <c r="E74" s="112"/>
      <c r="F74" s="112"/>
      <c r="G74" s="112"/>
      <c r="H74" s="112"/>
      <c r="I74" s="112"/>
      <c r="J74" s="22" t="s">
        <v>129</v>
      </c>
      <c r="K74" s="23" t="s">
        <v>130</v>
      </c>
      <c r="L74" s="24" t="s">
        <v>131</v>
      </c>
      <c r="M74" s="22">
        <v>123</v>
      </c>
      <c r="N74" s="112"/>
      <c r="O74" s="112"/>
      <c r="P74" s="112"/>
      <c r="Q74" s="112"/>
      <c r="R74" s="112"/>
      <c r="S74" s="112"/>
      <c r="T74" s="120"/>
      <c r="U74" s="105"/>
      <c r="V74" s="105"/>
      <c r="W74" s="105"/>
      <c r="X74" s="105"/>
      <c r="Y74" s="105"/>
      <c r="Z74" s="105"/>
      <c r="AA74" s="105"/>
      <c r="AB74" s="105"/>
      <c r="AC74" s="105"/>
      <c r="AD74" s="105"/>
      <c r="AE74" s="105"/>
      <c r="AF74" s="105"/>
      <c r="AG74" s="110"/>
      <c r="AH74" s="117"/>
      <c r="AI74" s="117"/>
      <c r="AJ74" s="102"/>
      <c r="AK74" s="17"/>
      <c r="AL74" s="17"/>
    </row>
    <row r="75" spans="2:38" s="15" customFormat="1" ht="100.8" x14ac:dyDescent="0.3">
      <c r="B75" s="112"/>
      <c r="C75" s="112"/>
      <c r="D75" s="112"/>
      <c r="E75" s="112"/>
      <c r="F75" s="112"/>
      <c r="G75" s="112"/>
      <c r="H75" s="112"/>
      <c r="I75" s="112"/>
      <c r="J75" s="22" t="s">
        <v>116</v>
      </c>
      <c r="K75" s="23" t="s">
        <v>117</v>
      </c>
      <c r="L75" s="24" t="s">
        <v>118</v>
      </c>
      <c r="M75" s="22">
        <v>616</v>
      </c>
      <c r="N75" s="112"/>
      <c r="O75" s="112"/>
      <c r="P75" s="112"/>
      <c r="Q75" s="112"/>
      <c r="R75" s="112"/>
      <c r="S75" s="112"/>
      <c r="T75" s="120"/>
      <c r="U75" s="105"/>
      <c r="V75" s="105"/>
      <c r="W75" s="105"/>
      <c r="X75" s="105"/>
      <c r="Y75" s="105"/>
      <c r="Z75" s="105"/>
      <c r="AA75" s="105"/>
      <c r="AB75" s="105"/>
      <c r="AC75" s="105"/>
      <c r="AD75" s="105"/>
      <c r="AE75" s="105"/>
      <c r="AF75" s="105"/>
      <c r="AG75" s="110"/>
      <c r="AH75" s="117"/>
      <c r="AI75" s="117"/>
      <c r="AJ75" s="102"/>
      <c r="AK75" s="17"/>
      <c r="AL75" s="17"/>
    </row>
    <row r="76" spans="2:38" s="15" customFormat="1" ht="172.8" x14ac:dyDescent="0.3">
      <c r="B76" s="112"/>
      <c r="C76" s="112"/>
      <c r="D76" s="112"/>
      <c r="E76" s="112"/>
      <c r="F76" s="112"/>
      <c r="G76" s="112"/>
      <c r="H76" s="112"/>
      <c r="I76" s="112"/>
      <c r="J76" s="22" t="s">
        <v>119</v>
      </c>
      <c r="K76" s="24" t="s">
        <v>120</v>
      </c>
      <c r="L76" s="25" t="s">
        <v>121</v>
      </c>
      <c r="M76" s="22">
        <v>1</v>
      </c>
      <c r="N76" s="112"/>
      <c r="O76" s="112"/>
      <c r="P76" s="112"/>
      <c r="Q76" s="112"/>
      <c r="R76" s="112"/>
      <c r="S76" s="112"/>
      <c r="T76" s="120"/>
      <c r="U76" s="105"/>
      <c r="V76" s="105"/>
      <c r="W76" s="105"/>
      <c r="X76" s="105"/>
      <c r="Y76" s="105"/>
      <c r="Z76" s="105"/>
      <c r="AA76" s="105"/>
      <c r="AB76" s="105"/>
      <c r="AC76" s="105"/>
      <c r="AD76" s="105"/>
      <c r="AE76" s="105"/>
      <c r="AF76" s="105"/>
      <c r="AG76" s="110"/>
      <c r="AH76" s="117"/>
      <c r="AI76" s="117"/>
      <c r="AJ76" s="102"/>
      <c r="AK76" s="17"/>
      <c r="AL76" s="17"/>
    </row>
    <row r="77" spans="2:38" s="15" customFormat="1" ht="43.2" x14ac:dyDescent="0.3">
      <c r="B77" s="112"/>
      <c r="C77" s="112"/>
      <c r="D77" s="112"/>
      <c r="E77" s="112"/>
      <c r="F77" s="113"/>
      <c r="G77" s="112"/>
      <c r="H77" s="113"/>
      <c r="I77" s="113"/>
      <c r="J77" s="22" t="s">
        <v>122</v>
      </c>
      <c r="K77" s="28" t="s">
        <v>123</v>
      </c>
      <c r="L77" s="25" t="s">
        <v>121</v>
      </c>
      <c r="M77" s="22">
        <v>8</v>
      </c>
      <c r="N77" s="113"/>
      <c r="O77" s="113"/>
      <c r="P77" s="113"/>
      <c r="Q77" s="113"/>
      <c r="R77" s="113"/>
      <c r="S77" s="113"/>
      <c r="T77" s="120"/>
      <c r="U77" s="106"/>
      <c r="V77" s="106"/>
      <c r="W77" s="106"/>
      <c r="X77" s="106"/>
      <c r="Y77" s="106"/>
      <c r="Z77" s="106"/>
      <c r="AA77" s="106"/>
      <c r="AB77" s="106"/>
      <c r="AC77" s="106"/>
      <c r="AD77" s="106"/>
      <c r="AE77" s="106"/>
      <c r="AF77" s="106"/>
      <c r="AG77" s="110"/>
      <c r="AH77" s="117"/>
      <c r="AI77" s="117"/>
      <c r="AJ77" s="102"/>
      <c r="AK77" s="17"/>
      <c r="AL77" s="17"/>
    </row>
    <row r="78" spans="2:38" s="15" customFormat="1" ht="100.8" x14ac:dyDescent="0.3">
      <c r="B78" s="112"/>
      <c r="C78" s="112"/>
      <c r="D78" s="112"/>
      <c r="E78" s="112"/>
      <c r="F78" s="111" t="s">
        <v>200</v>
      </c>
      <c r="G78" s="112"/>
      <c r="H78" s="111" t="s">
        <v>96</v>
      </c>
      <c r="I78" s="111" t="s">
        <v>96</v>
      </c>
      <c r="J78" s="22" t="s">
        <v>97</v>
      </c>
      <c r="K78" s="23" t="s">
        <v>98</v>
      </c>
      <c r="L78" s="24" t="s">
        <v>99</v>
      </c>
      <c r="M78" s="22">
        <v>946</v>
      </c>
      <c r="N78" s="111" t="s">
        <v>100</v>
      </c>
      <c r="O78" s="111" t="s">
        <v>101</v>
      </c>
      <c r="P78" s="111" t="s">
        <v>102</v>
      </c>
      <c r="Q78" s="111" t="s">
        <v>103</v>
      </c>
      <c r="R78" s="111" t="s">
        <v>104</v>
      </c>
      <c r="S78" s="111" t="s">
        <v>105</v>
      </c>
      <c r="T78" s="120"/>
      <c r="U78" s="104">
        <f>V78+Y78</f>
        <v>4731822</v>
      </c>
      <c r="V78" s="104">
        <v>2374305</v>
      </c>
      <c r="W78" s="104" t="s">
        <v>106</v>
      </c>
      <c r="X78" s="104" t="s">
        <v>106</v>
      </c>
      <c r="Y78" s="104">
        <v>2357517</v>
      </c>
      <c r="Z78" s="104"/>
      <c r="AA78" s="104" t="s">
        <v>106</v>
      </c>
      <c r="AB78" s="104">
        <v>16788</v>
      </c>
      <c r="AC78" s="104" t="s">
        <v>107</v>
      </c>
      <c r="AD78" s="104">
        <f>U78</f>
        <v>4731822</v>
      </c>
      <c r="AE78" s="104"/>
      <c r="AF78" s="104"/>
      <c r="AG78" s="104"/>
      <c r="AH78" s="117"/>
      <c r="AI78" s="117"/>
      <c r="AJ78" s="102"/>
      <c r="AK78" s="17"/>
      <c r="AL78" s="17"/>
    </row>
    <row r="79" spans="2:38" s="15" customFormat="1" ht="201.6" x14ac:dyDescent="0.3">
      <c r="B79" s="112"/>
      <c r="C79" s="112"/>
      <c r="D79" s="112"/>
      <c r="E79" s="112"/>
      <c r="F79" s="112"/>
      <c r="G79" s="112"/>
      <c r="H79" s="112"/>
      <c r="I79" s="112"/>
      <c r="J79" s="22" t="s">
        <v>110</v>
      </c>
      <c r="K79" s="24" t="s">
        <v>111</v>
      </c>
      <c r="L79" s="25" t="s">
        <v>112</v>
      </c>
      <c r="M79" s="22">
        <v>14.97</v>
      </c>
      <c r="N79" s="112"/>
      <c r="O79" s="112"/>
      <c r="P79" s="112"/>
      <c r="Q79" s="112"/>
      <c r="R79" s="112"/>
      <c r="S79" s="112"/>
      <c r="T79" s="120"/>
      <c r="U79" s="105"/>
      <c r="V79" s="105"/>
      <c r="W79" s="105"/>
      <c r="X79" s="105"/>
      <c r="Y79" s="105"/>
      <c r="Z79" s="105"/>
      <c r="AA79" s="105"/>
      <c r="AB79" s="105"/>
      <c r="AC79" s="105"/>
      <c r="AD79" s="105"/>
      <c r="AE79" s="105"/>
      <c r="AF79" s="105"/>
      <c r="AG79" s="105"/>
      <c r="AH79" s="117"/>
      <c r="AI79" s="117"/>
      <c r="AJ79" s="102"/>
      <c r="AK79" s="17"/>
      <c r="AL79" s="17"/>
    </row>
    <row r="80" spans="2:38" s="15" customFormat="1" ht="144" x14ac:dyDescent="0.3">
      <c r="B80" s="112"/>
      <c r="C80" s="112"/>
      <c r="D80" s="112"/>
      <c r="E80" s="112"/>
      <c r="F80" s="112"/>
      <c r="G80" s="112"/>
      <c r="H80" s="112"/>
      <c r="I80" s="112"/>
      <c r="J80" s="22" t="s">
        <v>113</v>
      </c>
      <c r="K80" s="26" t="s">
        <v>114</v>
      </c>
      <c r="L80" s="27" t="s">
        <v>115</v>
      </c>
      <c r="M80" s="22">
        <v>63</v>
      </c>
      <c r="N80" s="112"/>
      <c r="O80" s="112"/>
      <c r="P80" s="112"/>
      <c r="Q80" s="112"/>
      <c r="R80" s="112"/>
      <c r="S80" s="112"/>
      <c r="T80" s="120"/>
      <c r="U80" s="105"/>
      <c r="V80" s="105"/>
      <c r="W80" s="105"/>
      <c r="X80" s="105"/>
      <c r="Y80" s="105"/>
      <c r="Z80" s="105"/>
      <c r="AA80" s="105"/>
      <c r="AB80" s="105"/>
      <c r="AC80" s="105"/>
      <c r="AD80" s="105"/>
      <c r="AE80" s="105"/>
      <c r="AF80" s="105"/>
      <c r="AG80" s="105"/>
      <c r="AH80" s="117"/>
      <c r="AI80" s="117"/>
      <c r="AJ80" s="102"/>
      <c r="AK80" s="17"/>
      <c r="AL80" s="17"/>
    </row>
    <row r="81" spans="2:38" s="15" customFormat="1" ht="100.8" x14ac:dyDescent="0.3">
      <c r="B81" s="112"/>
      <c r="C81" s="112"/>
      <c r="D81" s="112"/>
      <c r="E81" s="112"/>
      <c r="F81" s="112"/>
      <c r="G81" s="112"/>
      <c r="H81" s="112"/>
      <c r="I81" s="112"/>
      <c r="J81" s="22" t="s">
        <v>156</v>
      </c>
      <c r="K81" s="23" t="s">
        <v>130</v>
      </c>
      <c r="L81" s="24" t="s">
        <v>131</v>
      </c>
      <c r="M81" s="22">
        <v>189</v>
      </c>
      <c r="N81" s="112"/>
      <c r="O81" s="112"/>
      <c r="P81" s="112"/>
      <c r="Q81" s="112"/>
      <c r="R81" s="112"/>
      <c r="S81" s="112"/>
      <c r="T81" s="120"/>
      <c r="U81" s="105"/>
      <c r="V81" s="105"/>
      <c r="W81" s="105"/>
      <c r="X81" s="105"/>
      <c r="Y81" s="105"/>
      <c r="Z81" s="105"/>
      <c r="AA81" s="105"/>
      <c r="AB81" s="105"/>
      <c r="AC81" s="105"/>
      <c r="AD81" s="105"/>
      <c r="AE81" s="105"/>
      <c r="AF81" s="105"/>
      <c r="AG81" s="105"/>
      <c r="AH81" s="117"/>
      <c r="AI81" s="117"/>
      <c r="AJ81" s="102"/>
      <c r="AK81" s="17"/>
      <c r="AL81" s="17"/>
    </row>
    <row r="82" spans="2:38" s="15" customFormat="1" ht="100.8" x14ac:dyDescent="0.3">
      <c r="B82" s="112"/>
      <c r="C82" s="112"/>
      <c r="D82" s="112"/>
      <c r="E82" s="112"/>
      <c r="F82" s="112"/>
      <c r="G82" s="112"/>
      <c r="H82" s="112"/>
      <c r="I82" s="112"/>
      <c r="J82" s="22" t="s">
        <v>116</v>
      </c>
      <c r="K82" s="23" t="s">
        <v>117</v>
      </c>
      <c r="L82" s="24" t="s">
        <v>118</v>
      </c>
      <c r="M82" s="22">
        <v>946</v>
      </c>
      <c r="N82" s="112"/>
      <c r="O82" s="112"/>
      <c r="P82" s="112"/>
      <c r="Q82" s="112"/>
      <c r="R82" s="112"/>
      <c r="S82" s="112"/>
      <c r="T82" s="120"/>
      <c r="U82" s="105"/>
      <c r="V82" s="105"/>
      <c r="W82" s="105"/>
      <c r="X82" s="105"/>
      <c r="Y82" s="105"/>
      <c r="Z82" s="105"/>
      <c r="AA82" s="105"/>
      <c r="AB82" s="105"/>
      <c r="AC82" s="105"/>
      <c r="AD82" s="105"/>
      <c r="AE82" s="105"/>
      <c r="AF82" s="105"/>
      <c r="AG82" s="105"/>
      <c r="AH82" s="117"/>
      <c r="AI82" s="117"/>
      <c r="AJ82" s="102"/>
      <c r="AK82" s="17"/>
      <c r="AL82" s="17"/>
    </row>
    <row r="83" spans="2:38" s="15" customFormat="1" ht="172.8" x14ac:dyDescent="0.3">
      <c r="B83" s="112"/>
      <c r="C83" s="112"/>
      <c r="D83" s="112"/>
      <c r="E83" s="112"/>
      <c r="F83" s="112"/>
      <c r="G83" s="112"/>
      <c r="H83" s="112"/>
      <c r="I83" s="112"/>
      <c r="J83" s="22" t="s">
        <v>119</v>
      </c>
      <c r="K83" s="24" t="s">
        <v>120</v>
      </c>
      <c r="L83" s="25" t="s">
        <v>121</v>
      </c>
      <c r="M83" s="22">
        <v>1</v>
      </c>
      <c r="N83" s="112"/>
      <c r="O83" s="112"/>
      <c r="P83" s="112"/>
      <c r="Q83" s="112"/>
      <c r="R83" s="112"/>
      <c r="S83" s="112"/>
      <c r="T83" s="120"/>
      <c r="U83" s="105"/>
      <c r="V83" s="105"/>
      <c r="W83" s="105"/>
      <c r="X83" s="105"/>
      <c r="Y83" s="105"/>
      <c r="Z83" s="105"/>
      <c r="AA83" s="105"/>
      <c r="AB83" s="105"/>
      <c r="AC83" s="105"/>
      <c r="AD83" s="105"/>
      <c r="AE83" s="105"/>
      <c r="AF83" s="105"/>
      <c r="AG83" s="105"/>
      <c r="AH83" s="117"/>
      <c r="AI83" s="117"/>
      <c r="AJ83" s="102"/>
      <c r="AK83" s="17"/>
      <c r="AL83" s="17"/>
    </row>
    <row r="84" spans="2:38" s="15" customFormat="1" ht="43.2" x14ac:dyDescent="0.3">
      <c r="B84" s="113"/>
      <c r="C84" s="113"/>
      <c r="D84" s="113"/>
      <c r="E84" s="113"/>
      <c r="F84" s="113"/>
      <c r="G84" s="113"/>
      <c r="H84" s="113"/>
      <c r="I84" s="113"/>
      <c r="J84" s="22" t="s">
        <v>122</v>
      </c>
      <c r="K84" s="28" t="s">
        <v>123</v>
      </c>
      <c r="L84" s="25" t="s">
        <v>121</v>
      </c>
      <c r="M84" s="22">
        <v>6</v>
      </c>
      <c r="N84" s="113"/>
      <c r="O84" s="113"/>
      <c r="P84" s="113"/>
      <c r="Q84" s="113"/>
      <c r="R84" s="113"/>
      <c r="S84" s="113"/>
      <c r="T84" s="121"/>
      <c r="U84" s="106"/>
      <c r="V84" s="106"/>
      <c r="W84" s="106"/>
      <c r="X84" s="106"/>
      <c r="Y84" s="106"/>
      <c r="Z84" s="106"/>
      <c r="AA84" s="106"/>
      <c r="AB84" s="106"/>
      <c r="AC84" s="106"/>
      <c r="AD84" s="106"/>
      <c r="AE84" s="106"/>
      <c r="AF84" s="106"/>
      <c r="AG84" s="106"/>
      <c r="AH84" s="118"/>
      <c r="AI84" s="118"/>
      <c r="AJ84" s="103"/>
      <c r="AK84" s="17"/>
      <c r="AL84" s="17"/>
    </row>
    <row r="85" spans="2:38" s="15" customFormat="1" ht="100.8" x14ac:dyDescent="0.3">
      <c r="B85" s="114" t="s">
        <v>201</v>
      </c>
      <c r="C85" s="114" t="s">
        <v>202</v>
      </c>
      <c r="D85" s="114" t="s">
        <v>92</v>
      </c>
      <c r="E85" s="114" t="s">
        <v>93</v>
      </c>
      <c r="F85" s="114" t="s">
        <v>202</v>
      </c>
      <c r="G85" s="114" t="s">
        <v>95</v>
      </c>
      <c r="H85" s="114" t="s">
        <v>96</v>
      </c>
      <c r="I85" s="115" t="s">
        <v>96</v>
      </c>
      <c r="J85" s="27" t="s">
        <v>97</v>
      </c>
      <c r="K85" s="23" t="s">
        <v>98</v>
      </c>
      <c r="L85" s="24" t="s">
        <v>99</v>
      </c>
      <c r="M85" s="27">
        <v>393</v>
      </c>
      <c r="N85" s="111" t="s">
        <v>100</v>
      </c>
      <c r="O85" s="114" t="s">
        <v>101</v>
      </c>
      <c r="P85" s="111" t="s">
        <v>102</v>
      </c>
      <c r="Q85" s="111" t="s">
        <v>103</v>
      </c>
      <c r="R85" s="111" t="s">
        <v>104</v>
      </c>
      <c r="S85" s="111" t="s">
        <v>105</v>
      </c>
      <c r="T85" s="110">
        <f>U85</f>
        <v>1462600</v>
      </c>
      <c r="U85" s="110">
        <f>V85+Y85</f>
        <v>1462600</v>
      </c>
      <c r="V85" s="110">
        <v>731300</v>
      </c>
      <c r="W85" s="104" t="s">
        <v>106</v>
      </c>
      <c r="X85" s="104" t="s">
        <v>106</v>
      </c>
      <c r="Y85" s="104">
        <v>731300</v>
      </c>
      <c r="Z85" s="104"/>
      <c r="AA85" s="104" t="s">
        <v>106</v>
      </c>
      <c r="AB85" s="104">
        <v>0</v>
      </c>
      <c r="AC85" s="104" t="s">
        <v>107</v>
      </c>
      <c r="AD85" s="104">
        <f>U85</f>
        <v>1462600</v>
      </c>
      <c r="AE85" s="104"/>
      <c r="AF85" s="104"/>
      <c r="AG85" s="104"/>
      <c r="AH85" s="107" t="s">
        <v>203</v>
      </c>
      <c r="AI85" s="107" t="s">
        <v>204</v>
      </c>
      <c r="AJ85" s="101"/>
      <c r="AK85" s="17"/>
      <c r="AL85" s="17"/>
    </row>
    <row r="86" spans="2:38" s="15" customFormat="1" ht="201.6" x14ac:dyDescent="0.3">
      <c r="B86" s="114"/>
      <c r="C86" s="114"/>
      <c r="D86" s="114"/>
      <c r="E86" s="114"/>
      <c r="F86" s="114"/>
      <c r="G86" s="114"/>
      <c r="H86" s="114"/>
      <c r="I86" s="115"/>
      <c r="J86" s="27" t="s">
        <v>110</v>
      </c>
      <c r="K86" s="24" t="s">
        <v>111</v>
      </c>
      <c r="L86" s="25" t="s">
        <v>112</v>
      </c>
      <c r="M86" s="27">
        <v>14.97</v>
      </c>
      <c r="N86" s="112"/>
      <c r="O86" s="114"/>
      <c r="P86" s="112"/>
      <c r="Q86" s="112"/>
      <c r="R86" s="112"/>
      <c r="S86" s="112"/>
      <c r="T86" s="110"/>
      <c r="U86" s="110"/>
      <c r="V86" s="110"/>
      <c r="W86" s="105"/>
      <c r="X86" s="105"/>
      <c r="Y86" s="105"/>
      <c r="Z86" s="105"/>
      <c r="AA86" s="105"/>
      <c r="AB86" s="105"/>
      <c r="AC86" s="105"/>
      <c r="AD86" s="105"/>
      <c r="AE86" s="105"/>
      <c r="AF86" s="105"/>
      <c r="AG86" s="105"/>
      <c r="AH86" s="108"/>
      <c r="AI86" s="108"/>
      <c r="AJ86" s="102"/>
      <c r="AK86" s="17"/>
      <c r="AL86" s="17"/>
    </row>
    <row r="87" spans="2:38" s="15" customFormat="1" ht="144" x14ac:dyDescent="0.3">
      <c r="B87" s="114"/>
      <c r="C87" s="114"/>
      <c r="D87" s="114"/>
      <c r="E87" s="114"/>
      <c r="F87" s="114"/>
      <c r="G87" s="114"/>
      <c r="H87" s="114"/>
      <c r="I87" s="115"/>
      <c r="J87" s="27" t="s">
        <v>113</v>
      </c>
      <c r="K87" s="26" t="s">
        <v>114</v>
      </c>
      <c r="L87" s="27" t="s">
        <v>115</v>
      </c>
      <c r="M87" s="27">
        <v>64</v>
      </c>
      <c r="N87" s="112"/>
      <c r="O87" s="114"/>
      <c r="P87" s="112"/>
      <c r="Q87" s="112"/>
      <c r="R87" s="112"/>
      <c r="S87" s="112"/>
      <c r="T87" s="110"/>
      <c r="U87" s="110"/>
      <c r="V87" s="110"/>
      <c r="W87" s="105"/>
      <c r="X87" s="105"/>
      <c r="Y87" s="105"/>
      <c r="Z87" s="105"/>
      <c r="AA87" s="105"/>
      <c r="AB87" s="105"/>
      <c r="AC87" s="105"/>
      <c r="AD87" s="105"/>
      <c r="AE87" s="105"/>
      <c r="AF87" s="105"/>
      <c r="AG87" s="105"/>
      <c r="AH87" s="108"/>
      <c r="AI87" s="108"/>
      <c r="AJ87" s="102"/>
      <c r="AK87" s="17"/>
      <c r="AL87" s="17"/>
    </row>
    <row r="88" spans="2:38" s="15" customFormat="1" ht="100.8" x14ac:dyDescent="0.3">
      <c r="B88" s="114"/>
      <c r="C88" s="114"/>
      <c r="D88" s="114"/>
      <c r="E88" s="114"/>
      <c r="F88" s="114"/>
      <c r="G88" s="114"/>
      <c r="H88" s="114"/>
      <c r="I88" s="115"/>
      <c r="J88" s="27" t="s">
        <v>116</v>
      </c>
      <c r="K88" s="23" t="s">
        <v>117</v>
      </c>
      <c r="L88" s="24" t="s">
        <v>118</v>
      </c>
      <c r="M88" s="27">
        <v>393</v>
      </c>
      <c r="N88" s="112"/>
      <c r="O88" s="114"/>
      <c r="P88" s="112"/>
      <c r="Q88" s="112"/>
      <c r="R88" s="112"/>
      <c r="S88" s="112"/>
      <c r="T88" s="110"/>
      <c r="U88" s="110"/>
      <c r="V88" s="110"/>
      <c r="W88" s="105"/>
      <c r="X88" s="105"/>
      <c r="Y88" s="105"/>
      <c r="Z88" s="105"/>
      <c r="AA88" s="105"/>
      <c r="AB88" s="105"/>
      <c r="AC88" s="105"/>
      <c r="AD88" s="105"/>
      <c r="AE88" s="105"/>
      <c r="AF88" s="105"/>
      <c r="AG88" s="105"/>
      <c r="AH88" s="108"/>
      <c r="AI88" s="108"/>
      <c r="AJ88" s="102"/>
      <c r="AK88" s="17"/>
      <c r="AL88" s="17"/>
    </row>
    <row r="89" spans="2:38" s="15" customFormat="1" ht="172.8" x14ac:dyDescent="0.3">
      <c r="B89" s="114"/>
      <c r="C89" s="114"/>
      <c r="D89" s="114"/>
      <c r="E89" s="114"/>
      <c r="F89" s="114"/>
      <c r="G89" s="114"/>
      <c r="H89" s="114"/>
      <c r="I89" s="115"/>
      <c r="J89" s="27" t="s">
        <v>119</v>
      </c>
      <c r="K89" s="24" t="s">
        <v>120</v>
      </c>
      <c r="L89" s="25" t="s">
        <v>121</v>
      </c>
      <c r="M89" s="27">
        <v>1</v>
      </c>
      <c r="N89" s="112"/>
      <c r="O89" s="114"/>
      <c r="P89" s="112"/>
      <c r="Q89" s="112"/>
      <c r="R89" s="112"/>
      <c r="S89" s="112"/>
      <c r="T89" s="110"/>
      <c r="U89" s="110"/>
      <c r="V89" s="110"/>
      <c r="W89" s="105"/>
      <c r="X89" s="105"/>
      <c r="Y89" s="105"/>
      <c r="Z89" s="105"/>
      <c r="AA89" s="105"/>
      <c r="AB89" s="105"/>
      <c r="AC89" s="105"/>
      <c r="AD89" s="105"/>
      <c r="AE89" s="105"/>
      <c r="AF89" s="105"/>
      <c r="AG89" s="105"/>
      <c r="AH89" s="108"/>
      <c r="AI89" s="108"/>
      <c r="AJ89" s="102"/>
      <c r="AK89" s="17"/>
      <c r="AL89" s="17"/>
    </row>
    <row r="90" spans="2:38" s="15" customFormat="1" ht="43.2" x14ac:dyDescent="0.3">
      <c r="B90" s="114"/>
      <c r="C90" s="114"/>
      <c r="D90" s="114"/>
      <c r="E90" s="114"/>
      <c r="F90" s="114"/>
      <c r="G90" s="114"/>
      <c r="H90" s="114"/>
      <c r="I90" s="115"/>
      <c r="J90" s="27" t="s">
        <v>122</v>
      </c>
      <c r="K90" s="25" t="s">
        <v>123</v>
      </c>
      <c r="L90" s="25" t="s">
        <v>121</v>
      </c>
      <c r="M90" s="27">
        <v>6</v>
      </c>
      <c r="N90" s="113"/>
      <c r="O90" s="114"/>
      <c r="P90" s="113"/>
      <c r="Q90" s="113"/>
      <c r="R90" s="113"/>
      <c r="S90" s="113"/>
      <c r="T90" s="110"/>
      <c r="U90" s="110"/>
      <c r="V90" s="110"/>
      <c r="W90" s="106"/>
      <c r="X90" s="106"/>
      <c r="Y90" s="106"/>
      <c r="Z90" s="106"/>
      <c r="AA90" s="106"/>
      <c r="AB90" s="106"/>
      <c r="AC90" s="106"/>
      <c r="AD90" s="106"/>
      <c r="AE90" s="106"/>
      <c r="AF90" s="106"/>
      <c r="AG90" s="106"/>
      <c r="AH90" s="109"/>
      <c r="AI90" s="109"/>
      <c r="AJ90" s="103"/>
      <c r="AK90" s="17"/>
      <c r="AL90" s="17"/>
    </row>
    <row r="91" spans="2:38" s="15" customFormat="1" ht="14.4" x14ac:dyDescent="0.3">
      <c r="F91" s="38"/>
      <c r="N91" s="16"/>
      <c r="AK91" s="17"/>
      <c r="AL91" s="17"/>
    </row>
    <row r="92" spans="2:38" s="15" customFormat="1" ht="24" x14ac:dyDescent="0.3">
      <c r="K92" s="39" t="s">
        <v>205</v>
      </c>
      <c r="N92" s="16"/>
      <c r="T92" s="40"/>
      <c r="U92" s="40"/>
      <c r="V92" s="40"/>
      <c r="W92" s="40"/>
      <c r="X92" s="40"/>
      <c r="Y92" s="40"/>
      <c r="Z92" s="40"/>
      <c r="AA92" s="40"/>
      <c r="AB92" s="40"/>
      <c r="AC92" s="40"/>
      <c r="AD92" s="40"/>
      <c r="AE92" s="40"/>
      <c r="AF92" s="40"/>
      <c r="AG92" s="40"/>
      <c r="AK92" s="17"/>
      <c r="AL92" s="17"/>
    </row>
    <row r="93" spans="2:38" s="15" customFormat="1" ht="14.4" x14ac:dyDescent="0.3">
      <c r="N93" s="16"/>
      <c r="T93" s="40"/>
      <c r="AK93" s="17"/>
      <c r="AL93" s="17"/>
    </row>
    <row r="94" spans="2:38" s="15" customFormat="1" ht="14.4" x14ac:dyDescent="0.3">
      <c r="N94" s="16"/>
      <c r="AK94" s="17"/>
      <c r="AL94" s="17"/>
    </row>
    <row r="95" spans="2:38" s="15" customFormat="1" ht="14.4" x14ac:dyDescent="0.3">
      <c r="N95" s="16"/>
      <c r="AK95" s="17"/>
      <c r="AL95" s="17"/>
    </row>
    <row r="96" spans="2:38" s="15" customFormat="1" ht="14.4" x14ac:dyDescent="0.3">
      <c r="N96" s="16"/>
      <c r="AK96" s="17"/>
      <c r="AL96" s="17"/>
    </row>
    <row r="97" spans="14:38" s="15" customFormat="1" ht="14.4" x14ac:dyDescent="0.3">
      <c r="N97" s="16"/>
      <c r="T97" s="41"/>
      <c r="AK97" s="17"/>
      <c r="AL97" s="17"/>
    </row>
  </sheetData>
  <mergeCells count="583">
    <mergeCell ref="I2:M2"/>
    <mergeCell ref="B4:B5"/>
    <mergeCell ref="C4:C5"/>
    <mergeCell ref="I4:I5"/>
    <mergeCell ref="J4:M4"/>
    <mergeCell ref="N4:N5"/>
    <mergeCell ref="O4:O5"/>
    <mergeCell ref="P4:P5"/>
    <mergeCell ref="D4:D5"/>
    <mergeCell ref="E4:E5"/>
    <mergeCell ref="F4:F5"/>
    <mergeCell ref="G4:G5"/>
    <mergeCell ref="H4:H5"/>
    <mergeCell ref="AJ4:AJ5"/>
    <mergeCell ref="B7:B12"/>
    <mergeCell ref="C7:C12"/>
    <mergeCell ref="D7:D12"/>
    <mergeCell ref="E7:E12"/>
    <mergeCell ref="F7:F12"/>
    <mergeCell ref="G7:G12"/>
    <mergeCell ref="H7:H12"/>
    <mergeCell ref="I7:I12"/>
    <mergeCell ref="N7:N12"/>
    <mergeCell ref="O7:O12"/>
    <mergeCell ref="P7:P12"/>
    <mergeCell ref="Q7:Q12"/>
    <mergeCell ref="R7:R12"/>
    <mergeCell ref="V4:AA4"/>
    <mergeCell ref="AB4:AB5"/>
    <mergeCell ref="AC4:AC5"/>
    <mergeCell ref="AD4:AF4"/>
    <mergeCell ref="AG4:AG5"/>
    <mergeCell ref="Q4:Q5"/>
    <mergeCell ref="R4:R5"/>
    <mergeCell ref="S4:S5"/>
    <mergeCell ref="T4:T5"/>
    <mergeCell ref="U4:U5"/>
    <mergeCell ref="AA7:AA12"/>
    <mergeCell ref="AB7:AB12"/>
    <mergeCell ref="S7:S12"/>
    <mergeCell ref="T7:T12"/>
    <mergeCell ref="U7:U12"/>
    <mergeCell ref="V7:V12"/>
    <mergeCell ref="W7:W12"/>
    <mergeCell ref="AH4:AH5"/>
    <mergeCell ref="AI4:AI5"/>
    <mergeCell ref="AH7:AH12"/>
    <mergeCell ref="AI7:AI12"/>
    <mergeCell ref="AJ7:AJ12"/>
    <mergeCell ref="B13:B15"/>
    <mergeCell ref="C13:C15"/>
    <mergeCell ref="D13:D15"/>
    <mergeCell ref="E13:E15"/>
    <mergeCell ref="F13:F15"/>
    <mergeCell ref="G13:G15"/>
    <mergeCell ref="H13:H15"/>
    <mergeCell ref="I13:I15"/>
    <mergeCell ref="N13:N15"/>
    <mergeCell ref="O13:O15"/>
    <mergeCell ref="P13:P15"/>
    <mergeCell ref="Q13:Q15"/>
    <mergeCell ref="R13:R15"/>
    <mergeCell ref="AC7:AC12"/>
    <mergeCell ref="AD7:AD12"/>
    <mergeCell ref="AE7:AE12"/>
    <mergeCell ref="AF7:AF12"/>
    <mergeCell ref="AG7:AG12"/>
    <mergeCell ref="X7:X12"/>
    <mergeCell ref="Y7:Y12"/>
    <mergeCell ref="Z7:Z12"/>
    <mergeCell ref="AJ13:AJ15"/>
    <mergeCell ref="AH13:AH15"/>
    <mergeCell ref="B16:B23"/>
    <mergeCell ref="C16:C23"/>
    <mergeCell ref="D16:D23"/>
    <mergeCell ref="E16:E23"/>
    <mergeCell ref="F16:F23"/>
    <mergeCell ref="G16:G23"/>
    <mergeCell ref="H16:H23"/>
    <mergeCell ref="I16:I23"/>
    <mergeCell ref="N16:N23"/>
    <mergeCell ref="AI13:AI15"/>
    <mergeCell ref="S13:S15"/>
    <mergeCell ref="T13:T15"/>
    <mergeCell ref="U13:U15"/>
    <mergeCell ref="V13:V15"/>
    <mergeCell ref="W13:W15"/>
    <mergeCell ref="AH16:AH23"/>
    <mergeCell ref="AI16:AI23"/>
    <mergeCell ref="AJ16:AJ23"/>
    <mergeCell ref="AC13:AC15"/>
    <mergeCell ref="AD13:AD15"/>
    <mergeCell ref="AE13:AE15"/>
    <mergeCell ref="AF13:AF15"/>
    <mergeCell ref="AG13:AG15"/>
    <mergeCell ref="X13:X15"/>
    <mergeCell ref="Y13:Y15"/>
    <mergeCell ref="Z13:Z15"/>
    <mergeCell ref="AA13:AA15"/>
    <mergeCell ref="AB13:AB15"/>
    <mergeCell ref="AA16:AA23"/>
    <mergeCell ref="AB16:AB23"/>
    <mergeCell ref="S16:S23"/>
    <mergeCell ref="T16:T23"/>
    <mergeCell ref="U16:U23"/>
    <mergeCell ref="B24:B30"/>
    <mergeCell ref="C24:C30"/>
    <mergeCell ref="D24:D30"/>
    <mergeCell ref="E24:E30"/>
    <mergeCell ref="F24:F30"/>
    <mergeCell ref="G24:G30"/>
    <mergeCell ref="H24:H30"/>
    <mergeCell ref="I24:I30"/>
    <mergeCell ref="N24:N30"/>
    <mergeCell ref="O24:O30"/>
    <mergeCell ref="P24:P30"/>
    <mergeCell ref="Q24:Q30"/>
    <mergeCell ref="R24:R30"/>
    <mergeCell ref="AC16:AC23"/>
    <mergeCell ref="AD16:AD23"/>
    <mergeCell ref="AE16:AE23"/>
    <mergeCell ref="AF16:AF23"/>
    <mergeCell ref="AG16:AG23"/>
    <mergeCell ref="X16:X23"/>
    <mergeCell ref="Y16:Y23"/>
    <mergeCell ref="Z16:Z23"/>
    <mergeCell ref="O16:O23"/>
    <mergeCell ref="P16:P23"/>
    <mergeCell ref="Q16:Q23"/>
    <mergeCell ref="R16:R23"/>
    <mergeCell ref="V16:V23"/>
    <mergeCell ref="W16:W23"/>
    <mergeCell ref="AJ24:AJ30"/>
    <mergeCell ref="B31:B33"/>
    <mergeCell ref="C31:C33"/>
    <mergeCell ref="D31:D33"/>
    <mergeCell ref="E31:E33"/>
    <mergeCell ref="F31:F33"/>
    <mergeCell ref="G31:G33"/>
    <mergeCell ref="H31:H33"/>
    <mergeCell ref="I31:I33"/>
    <mergeCell ref="N31:N33"/>
    <mergeCell ref="O31:O33"/>
    <mergeCell ref="P31:P33"/>
    <mergeCell ref="Q31:Q33"/>
    <mergeCell ref="R31:R33"/>
    <mergeCell ref="AC24:AC30"/>
    <mergeCell ref="AD24:AD30"/>
    <mergeCell ref="AE24:AE30"/>
    <mergeCell ref="AF24:AF30"/>
    <mergeCell ref="AG24:AG30"/>
    <mergeCell ref="X24:X30"/>
    <mergeCell ref="Y24:Y30"/>
    <mergeCell ref="Z24:Z30"/>
    <mergeCell ref="AA24:AA30"/>
    <mergeCell ref="AB24:AB30"/>
    <mergeCell ref="AA31:AA33"/>
    <mergeCell ref="AB31:AB33"/>
    <mergeCell ref="S31:S33"/>
    <mergeCell ref="T31:T33"/>
    <mergeCell ref="U31:U33"/>
    <mergeCell ref="V31:V33"/>
    <mergeCell ref="W31:W33"/>
    <mergeCell ref="AH24:AH30"/>
    <mergeCell ref="AI24:AI30"/>
    <mergeCell ref="S24:S30"/>
    <mergeCell ref="T24:T30"/>
    <mergeCell ref="U24:U30"/>
    <mergeCell ref="V24:V30"/>
    <mergeCell ref="W24:W30"/>
    <mergeCell ref="AH31:AH33"/>
    <mergeCell ref="AI31:AI33"/>
    <mergeCell ref="AJ31:AJ33"/>
    <mergeCell ref="B34:B36"/>
    <mergeCell ref="C34:C36"/>
    <mergeCell ref="D34:D36"/>
    <mergeCell ref="E34:E36"/>
    <mergeCell ref="F34:F36"/>
    <mergeCell ref="G34:G36"/>
    <mergeCell ref="H34:H36"/>
    <mergeCell ref="I34:I36"/>
    <mergeCell ref="N34:N36"/>
    <mergeCell ref="O34:O36"/>
    <mergeCell ref="P34:P36"/>
    <mergeCell ref="Q34:Q36"/>
    <mergeCell ref="R34:R36"/>
    <mergeCell ref="AC31:AC33"/>
    <mergeCell ref="AD31:AD33"/>
    <mergeCell ref="AE31:AE33"/>
    <mergeCell ref="AF31:AF33"/>
    <mergeCell ref="AG31:AG33"/>
    <mergeCell ref="X31:X33"/>
    <mergeCell ref="Y31:Y33"/>
    <mergeCell ref="Z31:Z33"/>
    <mergeCell ref="AI34:AI36"/>
    <mergeCell ref="AJ34:AJ36"/>
    <mergeCell ref="B37:B40"/>
    <mergeCell ref="C37:C40"/>
    <mergeCell ref="D37:D40"/>
    <mergeCell ref="E37:E40"/>
    <mergeCell ref="F37:F38"/>
    <mergeCell ref="G37:G40"/>
    <mergeCell ref="H37:H38"/>
    <mergeCell ref="I37:I38"/>
    <mergeCell ref="N37:N38"/>
    <mergeCell ref="Q37:Q38"/>
    <mergeCell ref="R37:R38"/>
    <mergeCell ref="AC34:AC36"/>
    <mergeCell ref="AD34:AD36"/>
    <mergeCell ref="AE34:AE36"/>
    <mergeCell ref="AF34:AF36"/>
    <mergeCell ref="AG34:AG36"/>
    <mergeCell ref="X34:X36"/>
    <mergeCell ref="Y34:Y36"/>
    <mergeCell ref="Z34:Z36"/>
    <mergeCell ref="AA34:AA36"/>
    <mergeCell ref="Z37:Z38"/>
    <mergeCell ref="AA37:AA38"/>
    <mergeCell ref="AB37:AB38"/>
    <mergeCell ref="S37:S38"/>
    <mergeCell ref="T37:T40"/>
    <mergeCell ref="U37:U38"/>
    <mergeCell ref="V37:V38"/>
    <mergeCell ref="W37:W38"/>
    <mergeCell ref="AH34:AH36"/>
    <mergeCell ref="AB34:AB36"/>
    <mergeCell ref="S34:S36"/>
    <mergeCell ref="T34:T36"/>
    <mergeCell ref="U34:U36"/>
    <mergeCell ref="V34:V36"/>
    <mergeCell ref="W34:W36"/>
    <mergeCell ref="AC39:AC40"/>
    <mergeCell ref="AH37:AH40"/>
    <mergeCell ref="AI37:AI40"/>
    <mergeCell ref="AJ37:AJ40"/>
    <mergeCell ref="F39:F40"/>
    <mergeCell ref="H39:H40"/>
    <mergeCell ref="I39:I40"/>
    <mergeCell ref="N39:N40"/>
    <mergeCell ref="O39:O40"/>
    <mergeCell ref="P39:P40"/>
    <mergeCell ref="Q39:Q40"/>
    <mergeCell ref="R39:R40"/>
    <mergeCell ref="S39:S40"/>
    <mergeCell ref="U39:U40"/>
    <mergeCell ref="V39:V40"/>
    <mergeCell ref="W39:W40"/>
    <mergeCell ref="X39:X40"/>
    <mergeCell ref="AC37:AC38"/>
    <mergeCell ref="AD37:AD38"/>
    <mergeCell ref="AE37:AE38"/>
    <mergeCell ref="AF37:AF38"/>
    <mergeCell ref="AG37:AG38"/>
    <mergeCell ref="X37:X38"/>
    <mergeCell ref="Y37:Y38"/>
    <mergeCell ref="O37:O38"/>
    <mergeCell ref="P37:P38"/>
    <mergeCell ref="S41:S43"/>
    <mergeCell ref="T41:T48"/>
    <mergeCell ref="U41:U43"/>
    <mergeCell ref="V41:V43"/>
    <mergeCell ref="AD39:AD40"/>
    <mergeCell ref="AE39:AE40"/>
    <mergeCell ref="AF39:AF40"/>
    <mergeCell ref="AG39:AG40"/>
    <mergeCell ref="B41:B48"/>
    <mergeCell ref="C41:C48"/>
    <mergeCell ref="D41:D48"/>
    <mergeCell ref="E41:E48"/>
    <mergeCell ref="F41:F43"/>
    <mergeCell ref="G41:G48"/>
    <mergeCell ref="H41:H43"/>
    <mergeCell ref="I41:I43"/>
    <mergeCell ref="N41:N43"/>
    <mergeCell ref="O41:O43"/>
    <mergeCell ref="P41:P43"/>
    <mergeCell ref="Q41:Q43"/>
    <mergeCell ref="Y39:Y40"/>
    <mergeCell ref="Z39:Z40"/>
    <mergeCell ref="AA39:AA40"/>
    <mergeCell ref="AB39:AB40"/>
    <mergeCell ref="AJ41:AJ48"/>
    <mergeCell ref="F44:F48"/>
    <mergeCell ref="H44:H48"/>
    <mergeCell ref="I44:I48"/>
    <mergeCell ref="N44:N48"/>
    <mergeCell ref="O44:O48"/>
    <mergeCell ref="P44:P48"/>
    <mergeCell ref="Q44:Q48"/>
    <mergeCell ref="R44:R48"/>
    <mergeCell ref="S44:S48"/>
    <mergeCell ref="U44:U48"/>
    <mergeCell ref="V44:V48"/>
    <mergeCell ref="W44:W48"/>
    <mergeCell ref="AB41:AB43"/>
    <mergeCell ref="AC41:AC43"/>
    <mergeCell ref="AD41:AD43"/>
    <mergeCell ref="AE41:AE43"/>
    <mergeCell ref="AF41:AF43"/>
    <mergeCell ref="W41:W43"/>
    <mergeCell ref="X41:X43"/>
    <mergeCell ref="Y41:Y43"/>
    <mergeCell ref="Z41:Z43"/>
    <mergeCell ref="AA41:AA43"/>
    <mergeCell ref="R41:R43"/>
    <mergeCell ref="AG44:AG48"/>
    <mergeCell ref="X44:X48"/>
    <mergeCell ref="Y44:Y48"/>
    <mergeCell ref="Z44:Z48"/>
    <mergeCell ref="AA44:AA48"/>
    <mergeCell ref="AB44:AB48"/>
    <mergeCell ref="AG41:AG43"/>
    <mergeCell ref="AH41:AH48"/>
    <mergeCell ref="AI41:AI48"/>
    <mergeCell ref="D49:D60"/>
    <mergeCell ref="E49:E60"/>
    <mergeCell ref="F49:F52"/>
    <mergeCell ref="F56:F57"/>
    <mergeCell ref="F58:F60"/>
    <mergeCell ref="AC44:AC48"/>
    <mergeCell ref="AD44:AD48"/>
    <mergeCell ref="AE44:AE48"/>
    <mergeCell ref="AF44:AF48"/>
    <mergeCell ref="P49:P52"/>
    <mergeCell ref="Q49:Q52"/>
    <mergeCell ref="R49:R52"/>
    <mergeCell ref="S49:S52"/>
    <mergeCell ref="T49:T60"/>
    <mergeCell ref="P56:P57"/>
    <mergeCell ref="Q56:Q57"/>
    <mergeCell ref="R56:R57"/>
    <mergeCell ref="S56:S57"/>
    <mergeCell ref="P58:P60"/>
    <mergeCell ref="Q58:Q60"/>
    <mergeCell ref="R58:R60"/>
    <mergeCell ref="S58:S60"/>
    <mergeCell ref="Z49:Z52"/>
    <mergeCell ref="AA49:AA52"/>
    <mergeCell ref="AD49:AD52"/>
    <mergeCell ref="U49:U52"/>
    <mergeCell ref="V49:V52"/>
    <mergeCell ref="W49:W52"/>
    <mergeCell ref="X49:X52"/>
    <mergeCell ref="Y49:Y52"/>
    <mergeCell ref="AH49:AH60"/>
    <mergeCell ref="AA53:AA55"/>
    <mergeCell ref="AB53:AB55"/>
    <mergeCell ref="AC53:AC55"/>
    <mergeCell ref="AD53:AD55"/>
    <mergeCell ref="Y58:Y60"/>
    <mergeCell ref="Z56:Z57"/>
    <mergeCell ref="AA56:AA57"/>
    <mergeCell ref="AB56:AB57"/>
    <mergeCell ref="AC56:AC57"/>
    <mergeCell ref="AD56:AD57"/>
    <mergeCell ref="U56:U57"/>
    <mergeCell ref="V56:V57"/>
    <mergeCell ref="W56:W57"/>
    <mergeCell ref="X56:X57"/>
    <mergeCell ref="Y56:Y57"/>
    <mergeCell ref="Z58:Z60"/>
    <mergeCell ref="AA58:AA60"/>
    <mergeCell ref="AI49:AI60"/>
    <mergeCell ref="AF53:AF55"/>
    <mergeCell ref="AG53:AG55"/>
    <mergeCell ref="AE56:AE57"/>
    <mergeCell ref="AF56:AF57"/>
    <mergeCell ref="AG56:AG57"/>
    <mergeCell ref="AE58:AE60"/>
    <mergeCell ref="AF58:AF60"/>
    <mergeCell ref="AG58:AG60"/>
    <mergeCell ref="AE53:AE55"/>
    <mergeCell ref="B49:B60"/>
    <mergeCell ref="C49:C60"/>
    <mergeCell ref="AJ49:AJ60"/>
    <mergeCell ref="F53:F55"/>
    <mergeCell ref="H53:H55"/>
    <mergeCell ref="I53:I55"/>
    <mergeCell ref="N53:N55"/>
    <mergeCell ref="O53:O55"/>
    <mergeCell ref="P53:P55"/>
    <mergeCell ref="Q53:Q55"/>
    <mergeCell ref="R53:R55"/>
    <mergeCell ref="S53:S55"/>
    <mergeCell ref="U53:U55"/>
    <mergeCell ref="V53:V55"/>
    <mergeCell ref="W53:W55"/>
    <mergeCell ref="X53:X55"/>
    <mergeCell ref="Y53:Y55"/>
    <mergeCell ref="Z53:Z55"/>
    <mergeCell ref="AE49:AE52"/>
    <mergeCell ref="AF49:AF52"/>
    <mergeCell ref="AG49:AG52"/>
    <mergeCell ref="AD58:AD60"/>
    <mergeCell ref="U58:U60"/>
    <mergeCell ref="V58:V60"/>
    <mergeCell ref="AB58:AB60"/>
    <mergeCell ref="AC58:AC60"/>
    <mergeCell ref="G49:G60"/>
    <mergeCell ref="H49:H52"/>
    <mergeCell ref="I49:I52"/>
    <mergeCell ref="N49:N52"/>
    <mergeCell ref="O49:O52"/>
    <mergeCell ref="H56:H57"/>
    <mergeCell ref="I56:I57"/>
    <mergeCell ref="N56:N57"/>
    <mergeCell ref="O56:O57"/>
    <mergeCell ref="H58:H60"/>
    <mergeCell ref="I58:I60"/>
    <mergeCell ref="N58:N60"/>
    <mergeCell ref="O58:O60"/>
    <mergeCell ref="W58:W60"/>
    <mergeCell ref="X58:X60"/>
    <mergeCell ref="AB49:AB52"/>
    <mergeCell ref="AC49:AC52"/>
    <mergeCell ref="G61:G64"/>
    <mergeCell ref="H61:H64"/>
    <mergeCell ref="I61:I64"/>
    <mergeCell ref="N61:N64"/>
    <mergeCell ref="O61:O64"/>
    <mergeCell ref="B61:B64"/>
    <mergeCell ref="C61:C64"/>
    <mergeCell ref="D61:D64"/>
    <mergeCell ref="E61:E64"/>
    <mergeCell ref="F61:F64"/>
    <mergeCell ref="AC61:AC64"/>
    <mergeCell ref="AD61:AD64"/>
    <mergeCell ref="U61:U64"/>
    <mergeCell ref="V61:V64"/>
    <mergeCell ref="W61:W64"/>
    <mergeCell ref="X61:X64"/>
    <mergeCell ref="Y61:Y64"/>
    <mergeCell ref="P61:P64"/>
    <mergeCell ref="Q61:Q64"/>
    <mergeCell ref="R61:R64"/>
    <mergeCell ref="S61:S64"/>
    <mergeCell ref="T61:T64"/>
    <mergeCell ref="AJ61:AJ64"/>
    <mergeCell ref="B65:B70"/>
    <mergeCell ref="C65:C67"/>
    <mergeCell ref="D65:D70"/>
    <mergeCell ref="E65:E70"/>
    <mergeCell ref="F65:F67"/>
    <mergeCell ref="G65:G70"/>
    <mergeCell ref="H65:H67"/>
    <mergeCell ref="I65:I67"/>
    <mergeCell ref="N65:N67"/>
    <mergeCell ref="O65:O67"/>
    <mergeCell ref="P65:P67"/>
    <mergeCell ref="Q65:Q67"/>
    <mergeCell ref="R65:R67"/>
    <mergeCell ref="S65:S67"/>
    <mergeCell ref="T65:T70"/>
    <mergeCell ref="AE61:AE64"/>
    <mergeCell ref="AF61:AF64"/>
    <mergeCell ref="AG61:AG64"/>
    <mergeCell ref="AH61:AH64"/>
    <mergeCell ref="AI61:AI64"/>
    <mergeCell ref="Z61:Z64"/>
    <mergeCell ref="AA61:AA64"/>
    <mergeCell ref="AB61:AB64"/>
    <mergeCell ref="AI65:AI70"/>
    <mergeCell ref="AE68:AE70"/>
    <mergeCell ref="AF68:AF70"/>
    <mergeCell ref="AG68:AG70"/>
    <mergeCell ref="Z65:Z67"/>
    <mergeCell ref="AA65:AA67"/>
    <mergeCell ref="AB65:AB67"/>
    <mergeCell ref="AC65:AC67"/>
    <mergeCell ref="AD65:AD67"/>
    <mergeCell ref="Z68:Z70"/>
    <mergeCell ref="AA68:AA70"/>
    <mergeCell ref="AB68:AB70"/>
    <mergeCell ref="AC68:AC70"/>
    <mergeCell ref="AD68:AD70"/>
    <mergeCell ref="AE65:AE67"/>
    <mergeCell ref="AF65:AF67"/>
    <mergeCell ref="AG65:AG67"/>
    <mergeCell ref="AH65:AH70"/>
    <mergeCell ref="U65:U67"/>
    <mergeCell ref="V65:V67"/>
    <mergeCell ref="W65:W67"/>
    <mergeCell ref="X65:X67"/>
    <mergeCell ref="Y65:Y67"/>
    <mergeCell ref="U68:U70"/>
    <mergeCell ref="V68:V70"/>
    <mergeCell ref="W68:W70"/>
    <mergeCell ref="X68:X70"/>
    <mergeCell ref="Y68:Y70"/>
    <mergeCell ref="Y71:Y77"/>
    <mergeCell ref="O68:O70"/>
    <mergeCell ref="P68:P70"/>
    <mergeCell ref="Q68:Q70"/>
    <mergeCell ref="R68:R70"/>
    <mergeCell ref="S68:S70"/>
    <mergeCell ref="C68:C70"/>
    <mergeCell ref="F68:F70"/>
    <mergeCell ref="H68:H70"/>
    <mergeCell ref="I68:I70"/>
    <mergeCell ref="N68:N70"/>
    <mergeCell ref="B71:B84"/>
    <mergeCell ref="C71:C84"/>
    <mergeCell ref="D71:D84"/>
    <mergeCell ref="E71:E84"/>
    <mergeCell ref="F71:F77"/>
    <mergeCell ref="U71:U77"/>
    <mergeCell ref="V71:V77"/>
    <mergeCell ref="W71:W77"/>
    <mergeCell ref="X71:X77"/>
    <mergeCell ref="P71:P77"/>
    <mergeCell ref="Q71:Q77"/>
    <mergeCell ref="R71:R77"/>
    <mergeCell ref="S71:S77"/>
    <mergeCell ref="T71:T84"/>
    <mergeCell ref="G71:G84"/>
    <mergeCell ref="H71:H77"/>
    <mergeCell ref="I71:I77"/>
    <mergeCell ref="N71:N77"/>
    <mergeCell ref="O71:O77"/>
    <mergeCell ref="AA71:AA77"/>
    <mergeCell ref="AB71:AB77"/>
    <mergeCell ref="AC71:AC77"/>
    <mergeCell ref="AD71:AD77"/>
    <mergeCell ref="AA78:AA84"/>
    <mergeCell ref="AB78:AB84"/>
    <mergeCell ref="AC78:AC84"/>
    <mergeCell ref="AD78:AD84"/>
    <mergeCell ref="AE78:AE84"/>
    <mergeCell ref="AJ71:AJ84"/>
    <mergeCell ref="F78:F84"/>
    <mergeCell ref="H78:H84"/>
    <mergeCell ref="I78:I84"/>
    <mergeCell ref="N78:N84"/>
    <mergeCell ref="O78:O84"/>
    <mergeCell ref="P78:P84"/>
    <mergeCell ref="Q78:Q84"/>
    <mergeCell ref="R78:R84"/>
    <mergeCell ref="S78:S84"/>
    <mergeCell ref="U78:U84"/>
    <mergeCell ref="V78:V84"/>
    <mergeCell ref="W78:W84"/>
    <mergeCell ref="X78:X84"/>
    <mergeCell ref="Y78:Y84"/>
    <mergeCell ref="Z78:Z84"/>
    <mergeCell ref="AE71:AE77"/>
    <mergeCell ref="AF71:AF77"/>
    <mergeCell ref="AG71:AG77"/>
    <mergeCell ref="AH71:AH84"/>
    <mergeCell ref="AI71:AI84"/>
    <mergeCell ref="AF78:AF84"/>
    <mergeCell ref="AG78:AG84"/>
    <mergeCell ref="Z71:Z77"/>
    <mergeCell ref="G85:G90"/>
    <mergeCell ref="H85:H90"/>
    <mergeCell ref="I85:I90"/>
    <mergeCell ref="N85:N90"/>
    <mergeCell ref="O85:O90"/>
    <mergeCell ref="B85:B90"/>
    <mergeCell ref="C85:C90"/>
    <mergeCell ref="D85:D90"/>
    <mergeCell ref="E85:E90"/>
    <mergeCell ref="F85:F90"/>
    <mergeCell ref="U85:U90"/>
    <mergeCell ref="V85:V90"/>
    <mergeCell ref="W85:W90"/>
    <mergeCell ref="X85:X90"/>
    <mergeCell ref="Y85:Y90"/>
    <mergeCell ref="P85:P90"/>
    <mergeCell ref="Q85:Q90"/>
    <mergeCell ref="R85:R90"/>
    <mergeCell ref="S85:S90"/>
    <mergeCell ref="T85:T90"/>
    <mergeCell ref="AJ85:AJ90"/>
    <mergeCell ref="AE85:AE90"/>
    <mergeCell ref="AF85:AF90"/>
    <mergeCell ref="AG85:AG90"/>
    <mergeCell ref="AH85:AH90"/>
    <mergeCell ref="AI85:AI90"/>
    <mergeCell ref="Z85:Z90"/>
    <mergeCell ref="AA85:AA90"/>
    <mergeCell ref="AB85:AB90"/>
    <mergeCell ref="AC85:AC90"/>
    <mergeCell ref="AD85:AD90"/>
  </mergeCells>
  <pageMargins left="0.25" right="0.25"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4"/>
  <sheetViews>
    <sheetView topLeftCell="A6" workbookViewId="0"/>
  </sheetViews>
  <sheetFormatPr defaultRowHeight="14.4" x14ac:dyDescent="0.3"/>
  <cols>
    <col min="1" max="1" width="5" customWidth="1"/>
    <col min="2" max="2" width="21" customWidth="1"/>
    <col min="3" max="3" width="17.77734375" customWidth="1"/>
    <col min="4" max="5" width="13.77734375" customWidth="1"/>
    <col min="6" max="6" width="18.21875" customWidth="1"/>
    <col min="7" max="7" width="50.21875" customWidth="1"/>
    <col min="8" max="8" width="14.77734375" customWidth="1"/>
    <col min="9" max="9" width="13.77734375" customWidth="1"/>
    <col min="10" max="10" width="12.77734375" customWidth="1"/>
    <col min="11" max="14" width="10.5546875" customWidth="1"/>
    <col min="15" max="16" width="15.77734375" customWidth="1"/>
    <col min="17" max="17" width="18.5546875" customWidth="1"/>
    <col min="18" max="18" width="15.77734375" customWidth="1"/>
    <col min="19" max="21" width="14" customWidth="1"/>
    <col min="22" max="22" width="10" customWidth="1"/>
    <col min="23" max="23" width="11.21875" customWidth="1"/>
    <col min="24" max="24" width="10" customWidth="1"/>
    <col min="25" max="25" width="11.77734375" customWidth="1"/>
    <col min="26" max="27" width="12.21875" customWidth="1"/>
    <col min="28" max="29" width="11.21875" customWidth="1"/>
    <col min="30" max="30" width="12.21875" customWidth="1"/>
    <col min="31" max="33" width="11.21875" customWidth="1"/>
    <col min="34" max="34" width="24.21875" customWidth="1"/>
    <col min="35" max="35" width="19.44140625" customWidth="1"/>
    <col min="36" max="36" width="10.44140625" customWidth="1"/>
  </cols>
  <sheetData>
    <row r="1" spans="1:36" x14ac:dyDescent="0.3">
      <c r="A1" s="1"/>
      <c r="B1" s="168" t="s">
        <v>40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
    </row>
    <row r="2" spans="1:3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5" customHeight="1" x14ac:dyDescent="0.3">
      <c r="A3" s="1"/>
      <c r="B3" s="160" t="s">
        <v>0</v>
      </c>
      <c r="C3" s="160" t="s">
        <v>1</v>
      </c>
      <c r="D3" s="160" t="s">
        <v>28</v>
      </c>
      <c r="E3" s="160" t="s">
        <v>29</v>
      </c>
      <c r="F3" s="160" t="s">
        <v>30</v>
      </c>
      <c r="G3" s="160" t="s">
        <v>3</v>
      </c>
      <c r="H3" s="160" t="s">
        <v>4</v>
      </c>
      <c r="I3" s="160" t="s">
        <v>5</v>
      </c>
      <c r="J3" s="161" t="s">
        <v>6</v>
      </c>
      <c r="K3" s="161"/>
      <c r="L3" s="161"/>
      <c r="M3" s="161"/>
      <c r="N3" s="157" t="s">
        <v>47</v>
      </c>
      <c r="O3" s="160" t="s">
        <v>31</v>
      </c>
      <c r="P3" s="167" t="s">
        <v>42</v>
      </c>
      <c r="Q3" s="167" t="s">
        <v>32</v>
      </c>
      <c r="R3" s="167" t="s">
        <v>37</v>
      </c>
      <c r="S3" s="167" t="s">
        <v>33</v>
      </c>
      <c r="T3" s="160" t="s">
        <v>55</v>
      </c>
      <c r="U3" s="160" t="s">
        <v>57</v>
      </c>
      <c r="V3" s="161" t="s">
        <v>59</v>
      </c>
      <c r="W3" s="161"/>
      <c r="X3" s="161"/>
      <c r="Y3" s="161"/>
      <c r="Z3" s="161"/>
      <c r="AA3" s="161"/>
      <c r="AB3" s="160" t="s">
        <v>69</v>
      </c>
      <c r="AC3" s="162" t="s">
        <v>75</v>
      </c>
      <c r="AD3" s="164" t="s">
        <v>77</v>
      </c>
      <c r="AE3" s="165"/>
      <c r="AF3" s="166"/>
      <c r="AG3" s="157" t="s">
        <v>27</v>
      </c>
      <c r="AH3" s="157" t="s">
        <v>36</v>
      </c>
      <c r="AI3" s="160" t="s">
        <v>34</v>
      </c>
      <c r="AJ3" s="157" t="s">
        <v>35</v>
      </c>
    </row>
    <row r="4" spans="1:36" ht="169.05" customHeight="1" x14ac:dyDescent="0.3">
      <c r="A4" s="1"/>
      <c r="B4" s="160"/>
      <c r="C4" s="160"/>
      <c r="D4" s="160"/>
      <c r="E4" s="160"/>
      <c r="F4" s="160"/>
      <c r="G4" s="160"/>
      <c r="H4" s="160"/>
      <c r="I4" s="160"/>
      <c r="J4" s="3" t="s">
        <v>7</v>
      </c>
      <c r="K4" s="3" t="s">
        <v>8</v>
      </c>
      <c r="L4" s="3" t="s">
        <v>9</v>
      </c>
      <c r="M4" s="11" t="s">
        <v>10</v>
      </c>
      <c r="N4" s="158"/>
      <c r="O4" s="160"/>
      <c r="P4" s="167"/>
      <c r="Q4" s="167"/>
      <c r="R4" s="167"/>
      <c r="S4" s="167"/>
      <c r="T4" s="160"/>
      <c r="U4" s="160"/>
      <c r="V4" s="3" t="s">
        <v>61</v>
      </c>
      <c r="W4" s="3" t="s">
        <v>62</v>
      </c>
      <c r="X4" s="3" t="s">
        <v>15</v>
      </c>
      <c r="Y4" s="3" t="s">
        <v>63</v>
      </c>
      <c r="Z4" s="3" t="s">
        <v>60</v>
      </c>
      <c r="AA4" s="3" t="s">
        <v>25</v>
      </c>
      <c r="AB4" s="160"/>
      <c r="AC4" s="163"/>
      <c r="AD4" s="3" t="s">
        <v>16</v>
      </c>
      <c r="AE4" s="3" t="s">
        <v>17</v>
      </c>
      <c r="AF4" s="3" t="s">
        <v>26</v>
      </c>
      <c r="AG4" s="158"/>
      <c r="AH4" s="158"/>
      <c r="AI4" s="160"/>
      <c r="AJ4" s="158"/>
    </row>
    <row r="5" spans="1:36" x14ac:dyDescent="0.3">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3">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
      <c r="A14" s="1"/>
      <c r="B14" s="159" t="s">
        <v>24</v>
      </c>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100-00000000000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5"/>
  <sheetViews>
    <sheetView workbookViewId="0">
      <selection activeCell="Y6" sqref="Y6:AJ7"/>
    </sheetView>
  </sheetViews>
  <sheetFormatPr defaultRowHeight="14.4" x14ac:dyDescent="0.3"/>
  <cols>
    <col min="1" max="1" width="5" customWidth="1"/>
    <col min="2" max="2" width="21" customWidth="1"/>
    <col min="3" max="3" width="17.77734375" customWidth="1"/>
    <col min="4" max="5" width="13.77734375" customWidth="1"/>
    <col min="6" max="6" width="18.21875" customWidth="1"/>
    <col min="7" max="7" width="50.21875" customWidth="1"/>
    <col min="8" max="8" width="14.77734375" customWidth="1"/>
    <col min="9" max="9" width="13.77734375" customWidth="1"/>
    <col min="10" max="10" width="12.77734375" customWidth="1"/>
    <col min="11" max="14" width="10.5546875" customWidth="1"/>
    <col min="15" max="16" width="15.77734375" customWidth="1"/>
    <col min="17" max="17" width="18.5546875" customWidth="1"/>
    <col min="18" max="18" width="15.77734375" customWidth="1"/>
    <col min="19" max="21" width="14" customWidth="1"/>
    <col min="22" max="22" width="10" customWidth="1"/>
    <col min="23" max="23" width="11.21875" customWidth="1"/>
    <col min="24" max="24" width="10" customWidth="1"/>
    <col min="25" max="25" width="11.77734375" customWidth="1"/>
    <col min="26" max="27" width="12.21875" customWidth="1"/>
    <col min="28" max="29" width="11.21875" customWidth="1"/>
    <col min="30" max="30" width="12.21875" customWidth="1"/>
    <col min="31" max="33" width="11.21875" customWidth="1"/>
    <col min="34" max="34" width="24.21875" customWidth="1"/>
    <col min="35" max="35" width="19.44140625" customWidth="1"/>
    <col min="36" max="36" width="10.44140625" customWidth="1"/>
  </cols>
  <sheetData>
    <row r="1" spans="1:36" x14ac:dyDescent="0.3">
      <c r="A1" s="1"/>
      <c r="B1" s="168" t="s">
        <v>40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
    </row>
    <row r="2" spans="1:3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5" customHeight="1" x14ac:dyDescent="0.3">
      <c r="A3" s="1"/>
      <c r="B3" s="160" t="s">
        <v>0</v>
      </c>
      <c r="C3" s="160" t="s">
        <v>1</v>
      </c>
      <c r="D3" s="160" t="s">
        <v>28</v>
      </c>
      <c r="E3" s="160" t="s">
        <v>29</v>
      </c>
      <c r="F3" s="160" t="s">
        <v>30</v>
      </c>
      <c r="G3" s="160" t="s">
        <v>3</v>
      </c>
      <c r="H3" s="160" t="s">
        <v>4</v>
      </c>
      <c r="I3" s="160" t="s">
        <v>5</v>
      </c>
      <c r="J3" s="161" t="s">
        <v>6</v>
      </c>
      <c r="K3" s="161"/>
      <c r="L3" s="161"/>
      <c r="M3" s="161"/>
      <c r="N3" s="157" t="s">
        <v>47</v>
      </c>
      <c r="O3" s="160" t="s">
        <v>31</v>
      </c>
      <c r="P3" s="167" t="s">
        <v>42</v>
      </c>
      <c r="Q3" s="167" t="s">
        <v>32</v>
      </c>
      <c r="R3" s="167" t="s">
        <v>37</v>
      </c>
      <c r="S3" s="167" t="s">
        <v>33</v>
      </c>
      <c r="T3" s="160" t="s">
        <v>55</v>
      </c>
      <c r="U3" s="160" t="s">
        <v>57</v>
      </c>
      <c r="V3" s="161" t="s">
        <v>59</v>
      </c>
      <c r="W3" s="161"/>
      <c r="X3" s="161"/>
      <c r="Y3" s="161"/>
      <c r="Z3" s="161"/>
      <c r="AA3" s="161"/>
      <c r="AB3" s="160" t="s">
        <v>69</v>
      </c>
      <c r="AC3" s="162" t="s">
        <v>75</v>
      </c>
      <c r="AD3" s="164" t="s">
        <v>77</v>
      </c>
      <c r="AE3" s="165"/>
      <c r="AF3" s="166"/>
      <c r="AG3" s="157" t="s">
        <v>27</v>
      </c>
      <c r="AH3" s="157" t="s">
        <v>36</v>
      </c>
      <c r="AI3" s="160" t="s">
        <v>34</v>
      </c>
      <c r="AJ3" s="157" t="s">
        <v>35</v>
      </c>
    </row>
    <row r="4" spans="1:36" ht="169.05" customHeight="1" x14ac:dyDescent="0.3">
      <c r="A4" s="1"/>
      <c r="B4" s="160"/>
      <c r="C4" s="160"/>
      <c r="D4" s="160"/>
      <c r="E4" s="160"/>
      <c r="F4" s="160"/>
      <c r="G4" s="160"/>
      <c r="H4" s="160"/>
      <c r="I4" s="160"/>
      <c r="J4" s="3" t="s">
        <v>7</v>
      </c>
      <c r="K4" s="3" t="s">
        <v>8</v>
      </c>
      <c r="L4" s="3" t="s">
        <v>9</v>
      </c>
      <c r="M4" s="11" t="s">
        <v>10</v>
      </c>
      <c r="N4" s="158"/>
      <c r="O4" s="160"/>
      <c r="P4" s="167"/>
      <c r="Q4" s="167"/>
      <c r="R4" s="167"/>
      <c r="S4" s="167"/>
      <c r="T4" s="160"/>
      <c r="U4" s="160"/>
      <c r="V4" s="3" t="s">
        <v>61</v>
      </c>
      <c r="W4" s="3" t="s">
        <v>62</v>
      </c>
      <c r="X4" s="3" t="s">
        <v>15</v>
      </c>
      <c r="Y4" s="3" t="s">
        <v>63</v>
      </c>
      <c r="Z4" s="3" t="s">
        <v>60</v>
      </c>
      <c r="AA4" s="3" t="s">
        <v>25</v>
      </c>
      <c r="AB4" s="160"/>
      <c r="AC4" s="163"/>
      <c r="AD4" s="3" t="s">
        <v>16</v>
      </c>
      <c r="AE4" s="3" t="s">
        <v>17</v>
      </c>
      <c r="AF4" s="3" t="s">
        <v>26</v>
      </c>
      <c r="AG4" s="158"/>
      <c r="AH4" s="158"/>
      <c r="AI4" s="160"/>
      <c r="AJ4" s="158"/>
    </row>
    <row r="5" spans="1:36" x14ac:dyDescent="0.3">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108" x14ac:dyDescent="0.3">
      <c r="A6" s="1"/>
      <c r="B6" s="169" t="s">
        <v>269</v>
      </c>
      <c r="C6" s="171" t="s">
        <v>270</v>
      </c>
      <c r="D6" s="171" t="s">
        <v>271</v>
      </c>
      <c r="E6" s="171" t="s">
        <v>272</v>
      </c>
      <c r="F6" s="171" t="s">
        <v>273</v>
      </c>
      <c r="G6" s="171" t="s">
        <v>274</v>
      </c>
      <c r="H6" s="171" t="s">
        <v>96</v>
      </c>
      <c r="I6" s="171" t="s">
        <v>96</v>
      </c>
      <c r="J6" s="10" t="s">
        <v>275</v>
      </c>
      <c r="K6" s="10" t="s">
        <v>276</v>
      </c>
      <c r="L6" s="10" t="s">
        <v>277</v>
      </c>
      <c r="M6" s="10" t="s">
        <v>278</v>
      </c>
      <c r="N6" s="171" t="s">
        <v>100</v>
      </c>
      <c r="O6" s="171" t="s">
        <v>168</v>
      </c>
      <c r="P6" s="169" t="s">
        <v>282</v>
      </c>
      <c r="Q6" s="169" t="s">
        <v>103</v>
      </c>
      <c r="R6" s="169" t="s">
        <v>104</v>
      </c>
      <c r="S6" s="169" t="s">
        <v>283</v>
      </c>
      <c r="T6" s="173">
        <v>255000</v>
      </c>
      <c r="U6" s="173">
        <v>255000</v>
      </c>
      <c r="V6" s="173">
        <v>255000</v>
      </c>
      <c r="W6" s="171" t="s">
        <v>284</v>
      </c>
      <c r="X6" s="171" t="s">
        <v>284</v>
      </c>
      <c r="Y6" s="171" t="s">
        <v>284</v>
      </c>
      <c r="Z6" s="171" t="s">
        <v>284</v>
      </c>
      <c r="AA6" s="175" t="s">
        <v>284</v>
      </c>
      <c r="AB6" s="173">
        <v>45000</v>
      </c>
      <c r="AC6" s="169" t="s">
        <v>285</v>
      </c>
      <c r="AD6" s="169" t="s">
        <v>284</v>
      </c>
      <c r="AE6" s="169" t="s">
        <v>284</v>
      </c>
      <c r="AF6" s="173">
        <v>255000</v>
      </c>
      <c r="AG6" s="169" t="s">
        <v>26</v>
      </c>
      <c r="AH6" s="177" t="s">
        <v>286</v>
      </c>
      <c r="AI6" s="177" t="s">
        <v>287</v>
      </c>
      <c r="AJ6" s="169"/>
    </row>
    <row r="7" spans="1:36" ht="48" x14ac:dyDescent="0.3">
      <c r="A7" s="1"/>
      <c r="B7" s="170"/>
      <c r="C7" s="172"/>
      <c r="D7" s="172"/>
      <c r="E7" s="172"/>
      <c r="F7" s="172"/>
      <c r="G7" s="172"/>
      <c r="H7" s="172"/>
      <c r="I7" s="172"/>
      <c r="J7" s="10" t="s">
        <v>279</v>
      </c>
      <c r="K7" s="10" t="s">
        <v>280</v>
      </c>
      <c r="L7" s="10" t="s">
        <v>277</v>
      </c>
      <c r="M7" s="10" t="s">
        <v>281</v>
      </c>
      <c r="N7" s="172"/>
      <c r="O7" s="172"/>
      <c r="P7" s="170"/>
      <c r="Q7" s="170"/>
      <c r="R7" s="170"/>
      <c r="S7" s="170"/>
      <c r="T7" s="174"/>
      <c r="U7" s="174"/>
      <c r="V7" s="174"/>
      <c r="W7" s="172"/>
      <c r="X7" s="172"/>
      <c r="Y7" s="172"/>
      <c r="Z7" s="172"/>
      <c r="AA7" s="176"/>
      <c r="AB7" s="174"/>
      <c r="AC7" s="170"/>
      <c r="AD7" s="170"/>
      <c r="AE7" s="170"/>
      <c r="AF7" s="174"/>
      <c r="AG7" s="170"/>
      <c r="AH7" s="178"/>
      <c r="AI7" s="178"/>
      <c r="AJ7" s="170"/>
    </row>
    <row r="8" spans="1:36" x14ac:dyDescent="0.3">
      <c r="A8" s="1"/>
      <c r="B8" s="4"/>
      <c r="C8" s="4"/>
      <c r="D8" s="4"/>
      <c r="E8" s="4"/>
      <c r="F8" s="4"/>
      <c r="G8" s="4"/>
      <c r="H8" s="4"/>
      <c r="I8" s="4"/>
      <c r="J8" s="4"/>
      <c r="K8" s="4"/>
      <c r="L8" s="4"/>
      <c r="M8" s="4"/>
      <c r="N8" s="4"/>
      <c r="O8" s="4"/>
      <c r="P8" s="5"/>
      <c r="Q8" s="5"/>
      <c r="R8" s="5"/>
      <c r="S8" s="5"/>
      <c r="T8" s="4"/>
      <c r="U8" s="4"/>
      <c r="V8" s="4"/>
      <c r="W8" s="6"/>
      <c r="X8" s="6"/>
      <c r="Y8" s="6"/>
      <c r="Z8" s="4"/>
      <c r="AA8" s="7"/>
      <c r="AB8" s="4"/>
      <c r="AC8" s="5"/>
      <c r="AD8" s="10"/>
      <c r="AE8" s="10"/>
      <c r="AF8" s="5"/>
      <c r="AG8" s="5"/>
      <c r="AH8" s="4"/>
      <c r="AI8" s="4"/>
      <c r="AJ8" s="5"/>
    </row>
    <row r="9" spans="1:36" x14ac:dyDescent="0.3">
      <c r="A9" s="1"/>
      <c r="B9" s="8" t="s">
        <v>23</v>
      </c>
      <c r="C9" s="9"/>
      <c r="D9" s="9"/>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x14ac:dyDescent="0.3">
      <c r="A10" s="9"/>
      <c r="B10" s="14" t="s">
        <v>73</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
      <c r="A11" s="14"/>
      <c r="B11" s="14" t="s">
        <v>74</v>
      </c>
      <c r="C11" s="14"/>
      <c r="D11" s="14"/>
      <c r="E11" s="14"/>
      <c r="F11" s="14"/>
      <c r="G11" s="14"/>
      <c r="H11" s="14"/>
      <c r="I11" s="14"/>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x14ac:dyDescent="0.3">
      <c r="A15" s="1"/>
      <c r="B15" s="159" t="s">
        <v>24</v>
      </c>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row>
  </sheetData>
  <mergeCells count="58">
    <mergeCell ref="AG6:AG7"/>
    <mergeCell ref="AH6:AH7"/>
    <mergeCell ref="AI6:AI7"/>
    <mergeCell ref="AJ6:AJ7"/>
    <mergeCell ref="AB6:AB7"/>
    <mergeCell ref="AC6:AC7"/>
    <mergeCell ref="AD6:AD7"/>
    <mergeCell ref="AE6:AE7"/>
    <mergeCell ref="AF6:AF7"/>
    <mergeCell ref="W6:W7"/>
    <mergeCell ref="X6:X7"/>
    <mergeCell ref="Y6:Y7"/>
    <mergeCell ref="Z6:Z7"/>
    <mergeCell ref="AA6:AA7"/>
    <mergeCell ref="R6:R7"/>
    <mergeCell ref="S6:S7"/>
    <mergeCell ref="T6:T7"/>
    <mergeCell ref="U6:U7"/>
    <mergeCell ref="V6:V7"/>
    <mergeCell ref="I6:I7"/>
    <mergeCell ref="N6:N7"/>
    <mergeCell ref="O6:O7"/>
    <mergeCell ref="P6:P7"/>
    <mergeCell ref="Q6:Q7"/>
    <mergeCell ref="D6:D7"/>
    <mergeCell ref="E6:E7"/>
    <mergeCell ref="F6:F7"/>
    <mergeCell ref="G6:G7"/>
    <mergeCell ref="H6:H7"/>
    <mergeCell ref="B1:AI1"/>
    <mergeCell ref="B3:B4"/>
    <mergeCell ref="C3:C4"/>
    <mergeCell ref="D3:D4"/>
    <mergeCell ref="E3:E4"/>
    <mergeCell ref="F3:F4"/>
    <mergeCell ref="G3:G4"/>
    <mergeCell ref="H3:H4"/>
    <mergeCell ref="I3:I4"/>
    <mergeCell ref="J3:M3"/>
    <mergeCell ref="AG3:AG4"/>
    <mergeCell ref="AH3:AH4"/>
    <mergeCell ref="AI3:AI4"/>
    <mergeCell ref="AJ3:AJ4"/>
    <mergeCell ref="B15:AJ15"/>
    <mergeCell ref="T3:T4"/>
    <mergeCell ref="U3:U4"/>
    <mergeCell ref="V3:AA3"/>
    <mergeCell ref="AB3:AB4"/>
    <mergeCell ref="AC3:AC4"/>
    <mergeCell ref="AD3:AF3"/>
    <mergeCell ref="N3:N4"/>
    <mergeCell ref="O3:O4"/>
    <mergeCell ref="P3:P4"/>
    <mergeCell ref="Q3:Q4"/>
    <mergeCell ref="R3:R4"/>
    <mergeCell ref="S3:S4"/>
    <mergeCell ref="B6:B7"/>
    <mergeCell ref="C6:C7"/>
  </mergeCells>
  <dataValidations count="1">
    <dataValidation type="list" allowBlank="1" showInputMessage="1" showErrorMessage="1" sqref="P8:S8" xr:uid="{00000000-0002-0000-0200-000000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4"/>
  <sheetViews>
    <sheetView topLeftCell="X5" workbookViewId="0">
      <selection activeCell="C37" sqref="C37"/>
    </sheetView>
  </sheetViews>
  <sheetFormatPr defaultRowHeight="14.4" x14ac:dyDescent="0.3"/>
  <cols>
    <col min="1" max="1" width="5" customWidth="1"/>
    <col min="2" max="2" width="21" customWidth="1"/>
    <col min="3" max="3" width="17.77734375" customWidth="1"/>
    <col min="4" max="5" width="13.77734375" customWidth="1"/>
    <col min="6" max="6" width="18.21875" customWidth="1"/>
    <col min="7" max="7" width="50.21875" customWidth="1"/>
    <col min="8" max="8" width="14.77734375" customWidth="1"/>
    <col min="9" max="9" width="13.77734375" customWidth="1"/>
    <col min="10" max="10" width="12.77734375" customWidth="1"/>
    <col min="11" max="14" width="10.5546875" customWidth="1"/>
    <col min="15" max="16" width="15.77734375" customWidth="1"/>
    <col min="17" max="17" width="18.5546875" customWidth="1"/>
    <col min="18" max="18" width="15.77734375" customWidth="1"/>
    <col min="19" max="21" width="14" customWidth="1"/>
    <col min="22" max="22" width="10" customWidth="1"/>
    <col min="23" max="23" width="11.21875" customWidth="1"/>
    <col min="24" max="24" width="10" customWidth="1"/>
    <col min="25" max="25" width="11.77734375" customWidth="1"/>
    <col min="26" max="27" width="12.21875" customWidth="1"/>
    <col min="28" max="29" width="11.21875" customWidth="1"/>
    <col min="30" max="30" width="12.21875" customWidth="1"/>
    <col min="31" max="33" width="11.21875" customWidth="1"/>
    <col min="34" max="34" width="24.21875" customWidth="1"/>
    <col min="35" max="35" width="19.44140625" customWidth="1"/>
    <col min="36" max="36" width="10.44140625" customWidth="1"/>
  </cols>
  <sheetData>
    <row r="1" spans="1:36" x14ac:dyDescent="0.3">
      <c r="A1" s="1"/>
      <c r="B1" s="168" t="s">
        <v>40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
    </row>
    <row r="2" spans="1:3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5" customHeight="1" x14ac:dyDescent="0.3">
      <c r="A3" s="1"/>
      <c r="B3" s="160" t="s">
        <v>0</v>
      </c>
      <c r="C3" s="160" t="s">
        <v>1</v>
      </c>
      <c r="D3" s="160" t="s">
        <v>28</v>
      </c>
      <c r="E3" s="160" t="s">
        <v>29</v>
      </c>
      <c r="F3" s="160" t="s">
        <v>30</v>
      </c>
      <c r="G3" s="160" t="s">
        <v>3</v>
      </c>
      <c r="H3" s="160" t="s">
        <v>4</v>
      </c>
      <c r="I3" s="160" t="s">
        <v>5</v>
      </c>
      <c r="J3" s="161" t="s">
        <v>6</v>
      </c>
      <c r="K3" s="161"/>
      <c r="L3" s="161"/>
      <c r="M3" s="161"/>
      <c r="N3" s="157" t="s">
        <v>47</v>
      </c>
      <c r="O3" s="160" t="s">
        <v>31</v>
      </c>
      <c r="P3" s="167" t="s">
        <v>42</v>
      </c>
      <c r="Q3" s="167" t="s">
        <v>32</v>
      </c>
      <c r="R3" s="167" t="s">
        <v>37</v>
      </c>
      <c r="S3" s="167" t="s">
        <v>33</v>
      </c>
      <c r="T3" s="160" t="s">
        <v>55</v>
      </c>
      <c r="U3" s="160" t="s">
        <v>57</v>
      </c>
      <c r="V3" s="161" t="s">
        <v>59</v>
      </c>
      <c r="W3" s="161"/>
      <c r="X3" s="161"/>
      <c r="Y3" s="161"/>
      <c r="Z3" s="161"/>
      <c r="AA3" s="161"/>
      <c r="AB3" s="160" t="s">
        <v>69</v>
      </c>
      <c r="AC3" s="162" t="s">
        <v>75</v>
      </c>
      <c r="AD3" s="164" t="s">
        <v>77</v>
      </c>
      <c r="AE3" s="165"/>
      <c r="AF3" s="166"/>
      <c r="AG3" s="157" t="s">
        <v>27</v>
      </c>
      <c r="AH3" s="157" t="s">
        <v>36</v>
      </c>
      <c r="AI3" s="160" t="s">
        <v>34</v>
      </c>
      <c r="AJ3" s="157" t="s">
        <v>35</v>
      </c>
    </row>
    <row r="4" spans="1:36" ht="169.05" customHeight="1" x14ac:dyDescent="0.3">
      <c r="A4" s="1"/>
      <c r="B4" s="160"/>
      <c r="C4" s="160"/>
      <c r="D4" s="160"/>
      <c r="E4" s="160"/>
      <c r="F4" s="160"/>
      <c r="G4" s="160"/>
      <c r="H4" s="160"/>
      <c r="I4" s="160"/>
      <c r="J4" s="3" t="s">
        <v>7</v>
      </c>
      <c r="K4" s="3" t="s">
        <v>8</v>
      </c>
      <c r="L4" s="3" t="s">
        <v>9</v>
      </c>
      <c r="M4" s="11" t="s">
        <v>10</v>
      </c>
      <c r="N4" s="158"/>
      <c r="O4" s="160"/>
      <c r="P4" s="167"/>
      <c r="Q4" s="167"/>
      <c r="R4" s="167"/>
      <c r="S4" s="167"/>
      <c r="T4" s="160"/>
      <c r="U4" s="160"/>
      <c r="V4" s="3" t="s">
        <v>61</v>
      </c>
      <c r="W4" s="3" t="s">
        <v>62</v>
      </c>
      <c r="X4" s="3" t="s">
        <v>15</v>
      </c>
      <c r="Y4" s="3" t="s">
        <v>63</v>
      </c>
      <c r="Z4" s="3" t="s">
        <v>60</v>
      </c>
      <c r="AA4" s="3" t="s">
        <v>25</v>
      </c>
      <c r="AB4" s="160"/>
      <c r="AC4" s="163"/>
      <c r="AD4" s="3" t="s">
        <v>16</v>
      </c>
      <c r="AE4" s="3" t="s">
        <v>17</v>
      </c>
      <c r="AF4" s="3" t="s">
        <v>26</v>
      </c>
      <c r="AG4" s="158"/>
      <c r="AH4" s="158"/>
      <c r="AI4" s="160"/>
      <c r="AJ4" s="158"/>
    </row>
    <row r="5" spans="1:36" x14ac:dyDescent="0.3">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3">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
      <c r="A14" s="1"/>
      <c r="B14" s="159" t="s">
        <v>24</v>
      </c>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300-000000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88"/>
  <sheetViews>
    <sheetView tabSelected="1" topLeftCell="A8" zoomScale="70" zoomScaleNormal="70" workbookViewId="0">
      <selection activeCell="B80" sqref="B80:AJ81"/>
    </sheetView>
  </sheetViews>
  <sheetFormatPr defaultRowHeight="14.4" x14ac:dyDescent="0.3"/>
  <cols>
    <col min="1" max="1" width="5" customWidth="1"/>
    <col min="2" max="2" width="15.77734375" customWidth="1"/>
    <col min="3" max="3" width="22.44140625" customWidth="1"/>
    <col min="4" max="5" width="13.77734375" customWidth="1"/>
    <col min="6" max="6" width="19.77734375" customWidth="1"/>
    <col min="7" max="7" width="50.21875" customWidth="1"/>
    <col min="8" max="8" width="9.88671875" customWidth="1"/>
    <col min="9" max="9" width="10.33203125" customWidth="1"/>
    <col min="10" max="10" width="29.88671875" customWidth="1"/>
    <col min="11" max="14" width="10.5546875" customWidth="1"/>
    <col min="15" max="16" width="15.77734375" customWidth="1"/>
    <col min="17" max="17" width="18.5546875" customWidth="1"/>
    <col min="18" max="18" width="15.77734375" customWidth="1"/>
    <col min="19" max="21" width="14" customWidth="1"/>
    <col min="22" max="22" width="11.33203125" customWidth="1"/>
    <col min="23" max="23" width="11.21875" customWidth="1"/>
    <col min="24" max="24" width="10" customWidth="1"/>
    <col min="25" max="25" width="11.77734375" customWidth="1"/>
    <col min="26" max="27" width="12.21875" customWidth="1"/>
    <col min="28" max="29" width="11.21875" customWidth="1"/>
    <col min="30" max="30" width="12.21875" customWidth="1"/>
    <col min="31" max="33" width="11.21875" customWidth="1"/>
    <col min="34" max="34" width="19.77734375" customWidth="1"/>
    <col min="35" max="35" width="19.44140625" customWidth="1"/>
    <col min="36" max="36" width="10.44140625" customWidth="1"/>
    <col min="37" max="37" width="10.21875" customWidth="1"/>
  </cols>
  <sheetData>
    <row r="1" spans="1:37" x14ac:dyDescent="0.3">
      <c r="A1" s="1"/>
      <c r="B1" s="168" t="s">
        <v>40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
    </row>
    <row r="2" spans="1:37" ht="15" thickBot="1"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7" ht="25.95" customHeight="1" thickBot="1" x14ac:dyDescent="0.35">
      <c r="A3" s="1"/>
      <c r="B3" s="266" t="s">
        <v>0</v>
      </c>
      <c r="C3" s="256" t="s">
        <v>1</v>
      </c>
      <c r="D3" s="256" t="s">
        <v>28</v>
      </c>
      <c r="E3" s="256" t="s">
        <v>29</v>
      </c>
      <c r="F3" s="256" t="s">
        <v>30</v>
      </c>
      <c r="G3" s="256" t="s">
        <v>3</v>
      </c>
      <c r="H3" s="256" t="s">
        <v>4</v>
      </c>
      <c r="I3" s="256" t="s">
        <v>5</v>
      </c>
      <c r="J3" s="257" t="s">
        <v>6</v>
      </c>
      <c r="K3" s="257"/>
      <c r="L3" s="257"/>
      <c r="M3" s="257"/>
      <c r="N3" s="256" t="s">
        <v>47</v>
      </c>
      <c r="O3" s="256" t="s">
        <v>31</v>
      </c>
      <c r="P3" s="258" t="s">
        <v>42</v>
      </c>
      <c r="Q3" s="258" t="s">
        <v>32</v>
      </c>
      <c r="R3" s="258" t="s">
        <v>37</v>
      </c>
      <c r="S3" s="258" t="s">
        <v>33</v>
      </c>
      <c r="T3" s="256" t="s">
        <v>55</v>
      </c>
      <c r="U3" s="256" t="s">
        <v>57</v>
      </c>
      <c r="V3" s="257" t="s">
        <v>59</v>
      </c>
      <c r="W3" s="257"/>
      <c r="X3" s="257"/>
      <c r="Y3" s="257"/>
      <c r="Z3" s="257"/>
      <c r="AA3" s="257"/>
      <c r="AB3" s="256" t="s">
        <v>69</v>
      </c>
      <c r="AC3" s="258" t="s">
        <v>75</v>
      </c>
      <c r="AD3" s="256" t="s">
        <v>77</v>
      </c>
      <c r="AE3" s="256"/>
      <c r="AF3" s="256"/>
      <c r="AG3" s="256" t="s">
        <v>27</v>
      </c>
      <c r="AH3" s="256" t="s">
        <v>36</v>
      </c>
      <c r="AI3" s="256" t="s">
        <v>34</v>
      </c>
      <c r="AJ3" s="255" t="s">
        <v>35</v>
      </c>
    </row>
    <row r="4" spans="1:37" ht="140.55000000000001" customHeight="1" thickBot="1" x14ac:dyDescent="0.35">
      <c r="A4" s="1"/>
      <c r="B4" s="266"/>
      <c r="C4" s="256"/>
      <c r="D4" s="256"/>
      <c r="E4" s="256"/>
      <c r="F4" s="256"/>
      <c r="G4" s="256"/>
      <c r="H4" s="256"/>
      <c r="I4" s="256"/>
      <c r="J4" s="83" t="s">
        <v>7</v>
      </c>
      <c r="K4" s="83" t="s">
        <v>8</v>
      </c>
      <c r="L4" s="83" t="s">
        <v>9</v>
      </c>
      <c r="M4" s="84" t="s">
        <v>10</v>
      </c>
      <c r="N4" s="256"/>
      <c r="O4" s="256"/>
      <c r="P4" s="258"/>
      <c r="Q4" s="258"/>
      <c r="R4" s="258"/>
      <c r="S4" s="258"/>
      <c r="T4" s="256"/>
      <c r="U4" s="256"/>
      <c r="V4" s="83" t="s">
        <v>61</v>
      </c>
      <c r="W4" s="83" t="s">
        <v>62</v>
      </c>
      <c r="X4" s="83" t="s">
        <v>15</v>
      </c>
      <c r="Y4" s="83" t="s">
        <v>63</v>
      </c>
      <c r="Z4" s="83" t="s">
        <v>60</v>
      </c>
      <c r="AA4" s="83" t="s">
        <v>25</v>
      </c>
      <c r="AB4" s="256"/>
      <c r="AC4" s="258"/>
      <c r="AD4" s="83" t="s">
        <v>16</v>
      </c>
      <c r="AE4" s="83" t="s">
        <v>17</v>
      </c>
      <c r="AF4" s="83" t="s">
        <v>26</v>
      </c>
      <c r="AG4" s="256"/>
      <c r="AH4" s="256"/>
      <c r="AI4" s="256"/>
      <c r="AJ4" s="255"/>
    </row>
    <row r="5" spans="1:37" ht="15" thickBot="1" x14ac:dyDescent="0.35">
      <c r="A5" s="1"/>
      <c r="B5" s="85">
        <v>1</v>
      </c>
      <c r="C5" s="86">
        <v>2</v>
      </c>
      <c r="D5" s="86">
        <v>3</v>
      </c>
      <c r="E5" s="86">
        <v>4</v>
      </c>
      <c r="F5" s="86">
        <v>5</v>
      </c>
      <c r="G5" s="86">
        <v>6</v>
      </c>
      <c r="H5" s="86">
        <v>7</v>
      </c>
      <c r="I5" s="86">
        <v>8</v>
      </c>
      <c r="J5" s="86">
        <v>9</v>
      </c>
      <c r="K5" s="86">
        <v>10</v>
      </c>
      <c r="L5" s="86">
        <v>11</v>
      </c>
      <c r="M5" s="86">
        <v>12</v>
      </c>
      <c r="N5" s="86">
        <v>13</v>
      </c>
      <c r="O5" s="86">
        <v>14</v>
      </c>
      <c r="P5" s="86">
        <v>15</v>
      </c>
      <c r="Q5" s="86">
        <v>16</v>
      </c>
      <c r="R5" s="86">
        <v>17</v>
      </c>
      <c r="S5" s="87">
        <v>18</v>
      </c>
      <c r="T5" s="86">
        <v>19</v>
      </c>
      <c r="U5" s="86">
        <v>20</v>
      </c>
      <c r="V5" s="86">
        <v>21</v>
      </c>
      <c r="W5" s="86">
        <v>22</v>
      </c>
      <c r="X5" s="86">
        <v>23</v>
      </c>
      <c r="Y5" s="86">
        <v>24</v>
      </c>
      <c r="Z5" s="86">
        <v>25</v>
      </c>
      <c r="AA5" s="86">
        <v>26</v>
      </c>
      <c r="AB5" s="86">
        <v>27</v>
      </c>
      <c r="AC5" s="86">
        <v>28</v>
      </c>
      <c r="AD5" s="86">
        <v>29</v>
      </c>
      <c r="AE5" s="86">
        <v>30</v>
      </c>
      <c r="AF5" s="86">
        <v>31</v>
      </c>
      <c r="AG5" s="86">
        <v>32</v>
      </c>
      <c r="AH5" s="86">
        <v>33</v>
      </c>
      <c r="AI5" s="86">
        <v>34</v>
      </c>
      <c r="AJ5" s="88">
        <v>35</v>
      </c>
    </row>
    <row r="6" spans="1:37" ht="46.05" customHeight="1" thickBot="1" x14ac:dyDescent="0.35">
      <c r="A6" s="1"/>
      <c r="B6" s="248" t="s">
        <v>288</v>
      </c>
      <c r="C6" s="201" t="s">
        <v>289</v>
      </c>
      <c r="D6" s="201" t="s">
        <v>290</v>
      </c>
      <c r="E6" s="201" t="s">
        <v>291</v>
      </c>
      <c r="F6" s="201" t="s">
        <v>292</v>
      </c>
      <c r="G6" s="201" t="s">
        <v>293</v>
      </c>
      <c r="H6" s="201" t="s">
        <v>96</v>
      </c>
      <c r="I6" s="201" t="s">
        <v>96</v>
      </c>
      <c r="J6" s="81" t="s">
        <v>294</v>
      </c>
      <c r="K6" s="81" t="s">
        <v>295</v>
      </c>
      <c r="L6" s="81" t="s">
        <v>118</v>
      </c>
      <c r="M6" s="81">
        <v>25</v>
      </c>
      <c r="N6" s="201" t="s">
        <v>100</v>
      </c>
      <c r="O6" s="201" t="s">
        <v>138</v>
      </c>
      <c r="P6" s="200" t="s">
        <v>298</v>
      </c>
      <c r="Q6" s="200" t="s">
        <v>299</v>
      </c>
      <c r="R6" s="200" t="s">
        <v>104</v>
      </c>
      <c r="S6" s="200" t="s">
        <v>283</v>
      </c>
      <c r="T6" s="254">
        <f>SUM(V6:AA7)</f>
        <v>841500</v>
      </c>
      <c r="U6" s="254">
        <f>T6</f>
        <v>841500</v>
      </c>
      <c r="V6" s="254">
        <v>495000</v>
      </c>
      <c r="W6" s="254">
        <v>0</v>
      </c>
      <c r="X6" s="254">
        <v>0</v>
      </c>
      <c r="Y6" s="254">
        <v>346500</v>
      </c>
      <c r="Z6" s="254">
        <v>0</v>
      </c>
      <c r="AA6" s="267">
        <v>0</v>
      </c>
      <c r="AB6" s="254">
        <v>148500</v>
      </c>
      <c r="AC6" s="200" t="s">
        <v>107</v>
      </c>
      <c r="AD6" s="261">
        <f>U6</f>
        <v>841500</v>
      </c>
      <c r="AE6" s="261">
        <v>0</v>
      </c>
      <c r="AF6" s="261">
        <v>0</v>
      </c>
      <c r="AG6" s="262"/>
      <c r="AH6" s="252" t="s">
        <v>320</v>
      </c>
      <c r="AI6" s="252" t="s">
        <v>321</v>
      </c>
      <c r="AJ6" s="259">
        <v>45308</v>
      </c>
    </row>
    <row r="7" spans="1:37" ht="50.55" customHeight="1" thickBot="1" x14ac:dyDescent="0.35">
      <c r="A7" s="1"/>
      <c r="B7" s="248"/>
      <c r="C7" s="201"/>
      <c r="D7" s="201"/>
      <c r="E7" s="201"/>
      <c r="F7" s="201"/>
      <c r="G7" s="201"/>
      <c r="H7" s="201"/>
      <c r="I7" s="201"/>
      <c r="J7" s="89" t="s">
        <v>296</v>
      </c>
      <c r="K7" s="89" t="s">
        <v>297</v>
      </c>
      <c r="L7" s="89" t="s">
        <v>99</v>
      </c>
      <c r="M7" s="89">
        <v>25</v>
      </c>
      <c r="N7" s="201"/>
      <c r="O7" s="201"/>
      <c r="P7" s="200"/>
      <c r="Q7" s="200"/>
      <c r="R7" s="200"/>
      <c r="S7" s="200"/>
      <c r="T7" s="201"/>
      <c r="U7" s="201"/>
      <c r="V7" s="254"/>
      <c r="W7" s="254"/>
      <c r="X7" s="254"/>
      <c r="Y7" s="254"/>
      <c r="Z7" s="254"/>
      <c r="AA7" s="267"/>
      <c r="AB7" s="254"/>
      <c r="AC7" s="200"/>
      <c r="AD7" s="200"/>
      <c r="AE7" s="261"/>
      <c r="AF7" s="261"/>
      <c r="AG7" s="262"/>
      <c r="AH7" s="252"/>
      <c r="AI7" s="252"/>
      <c r="AJ7" s="260"/>
    </row>
    <row r="8" spans="1:37" ht="45" customHeight="1" x14ac:dyDescent="0.3">
      <c r="A8" s="1"/>
      <c r="B8" s="191" t="s">
        <v>300</v>
      </c>
      <c r="C8" s="189" t="s">
        <v>301</v>
      </c>
      <c r="D8" s="189" t="s">
        <v>290</v>
      </c>
      <c r="E8" s="189" t="s">
        <v>291</v>
      </c>
      <c r="F8" s="193" t="s">
        <v>308</v>
      </c>
      <c r="G8" s="189" t="s">
        <v>293</v>
      </c>
      <c r="H8" s="193" t="s">
        <v>96</v>
      </c>
      <c r="I8" s="193" t="s">
        <v>96</v>
      </c>
      <c r="J8" s="90" t="s">
        <v>294</v>
      </c>
      <c r="K8" s="90" t="s">
        <v>295</v>
      </c>
      <c r="L8" s="90" t="s">
        <v>118</v>
      </c>
      <c r="M8" s="90">
        <v>30</v>
      </c>
      <c r="N8" s="193" t="s">
        <v>100</v>
      </c>
      <c r="O8" s="193" t="s">
        <v>168</v>
      </c>
      <c r="P8" s="229" t="s">
        <v>298</v>
      </c>
      <c r="Q8" s="229" t="s">
        <v>299</v>
      </c>
      <c r="R8" s="229" t="s">
        <v>104</v>
      </c>
      <c r="S8" s="229" t="s">
        <v>283</v>
      </c>
      <c r="T8" s="187">
        <f>SUM(U8:U11)</f>
        <v>3060000</v>
      </c>
      <c r="U8" s="210">
        <f>SUM(V8:AA9)</f>
        <v>510000</v>
      </c>
      <c r="V8" s="210">
        <v>300000</v>
      </c>
      <c r="W8" s="210">
        <v>0</v>
      </c>
      <c r="X8" s="210">
        <v>0</v>
      </c>
      <c r="Y8" s="210">
        <v>210000</v>
      </c>
      <c r="Z8" s="210">
        <v>0</v>
      </c>
      <c r="AA8" s="265">
        <v>0</v>
      </c>
      <c r="AB8" s="210">
        <v>90000</v>
      </c>
      <c r="AC8" s="229" t="s">
        <v>107</v>
      </c>
      <c r="AD8" s="265">
        <f>U8</f>
        <v>510000</v>
      </c>
      <c r="AE8" s="265">
        <v>0</v>
      </c>
      <c r="AF8" s="265">
        <v>0</v>
      </c>
      <c r="AG8" s="263"/>
      <c r="AH8" s="183" t="s">
        <v>313</v>
      </c>
      <c r="AI8" s="183" t="s">
        <v>314</v>
      </c>
      <c r="AJ8" s="276">
        <v>45454</v>
      </c>
      <c r="AK8" s="274"/>
    </row>
    <row r="9" spans="1:37" ht="45" customHeight="1" x14ac:dyDescent="0.3">
      <c r="A9" s="1"/>
      <c r="B9" s="212"/>
      <c r="C9" s="213"/>
      <c r="D9" s="213"/>
      <c r="E9" s="213"/>
      <c r="F9" s="193"/>
      <c r="G9" s="213"/>
      <c r="H9" s="193"/>
      <c r="I9" s="193"/>
      <c r="J9" s="90" t="s">
        <v>296</v>
      </c>
      <c r="K9" s="90" t="s">
        <v>297</v>
      </c>
      <c r="L9" s="90" t="s">
        <v>99</v>
      </c>
      <c r="M9" s="90">
        <v>30</v>
      </c>
      <c r="N9" s="193"/>
      <c r="O9" s="193"/>
      <c r="P9" s="229"/>
      <c r="Q9" s="229"/>
      <c r="R9" s="229"/>
      <c r="S9" s="229"/>
      <c r="T9" s="213"/>
      <c r="U9" s="193"/>
      <c r="V9" s="210"/>
      <c r="W9" s="210"/>
      <c r="X9" s="210"/>
      <c r="Y9" s="210"/>
      <c r="Z9" s="210"/>
      <c r="AA9" s="265"/>
      <c r="AB9" s="210"/>
      <c r="AC9" s="229"/>
      <c r="AD9" s="229"/>
      <c r="AE9" s="265"/>
      <c r="AF9" s="265"/>
      <c r="AG9" s="264"/>
      <c r="AH9" s="205"/>
      <c r="AI9" s="205"/>
      <c r="AJ9" s="277"/>
      <c r="AK9" s="274"/>
    </row>
    <row r="10" spans="1:37" ht="37.950000000000003" customHeight="1" x14ac:dyDescent="0.3">
      <c r="A10" s="1"/>
      <c r="B10" s="212"/>
      <c r="C10" s="213"/>
      <c r="D10" s="213"/>
      <c r="E10" s="213"/>
      <c r="F10" s="193" t="s">
        <v>309</v>
      </c>
      <c r="G10" s="213"/>
      <c r="H10" s="193" t="s">
        <v>96</v>
      </c>
      <c r="I10" s="193" t="s">
        <v>96</v>
      </c>
      <c r="J10" s="90" t="s">
        <v>294</v>
      </c>
      <c r="K10" s="90" t="s">
        <v>295</v>
      </c>
      <c r="L10" s="90" t="s">
        <v>118</v>
      </c>
      <c r="M10" s="90">
        <v>100</v>
      </c>
      <c r="N10" s="193" t="s">
        <v>100</v>
      </c>
      <c r="O10" s="193" t="s">
        <v>185</v>
      </c>
      <c r="P10" s="229" t="s">
        <v>298</v>
      </c>
      <c r="Q10" s="229" t="s">
        <v>299</v>
      </c>
      <c r="R10" s="229" t="s">
        <v>104</v>
      </c>
      <c r="S10" s="229" t="s">
        <v>283</v>
      </c>
      <c r="T10" s="213"/>
      <c r="U10" s="210">
        <f>SUM(V10:AA11)</f>
        <v>2550000</v>
      </c>
      <c r="V10" s="210">
        <v>1500000</v>
      </c>
      <c r="W10" s="210">
        <v>0</v>
      </c>
      <c r="X10" s="210">
        <v>0</v>
      </c>
      <c r="Y10" s="210">
        <v>1050000</v>
      </c>
      <c r="Z10" s="210">
        <v>0</v>
      </c>
      <c r="AA10" s="265">
        <v>0</v>
      </c>
      <c r="AB10" s="210">
        <v>450000</v>
      </c>
      <c r="AC10" s="229" t="s">
        <v>107</v>
      </c>
      <c r="AD10" s="265">
        <f>U10</f>
        <v>2550000</v>
      </c>
      <c r="AE10" s="265">
        <v>0</v>
      </c>
      <c r="AF10" s="265">
        <v>0</v>
      </c>
      <c r="AG10" s="279"/>
      <c r="AH10" s="205"/>
      <c r="AI10" s="205"/>
      <c r="AJ10" s="277"/>
      <c r="AK10" s="275"/>
    </row>
    <row r="11" spans="1:37" ht="39.450000000000003" customHeight="1" thickBot="1" x14ac:dyDescent="0.35">
      <c r="A11" s="1"/>
      <c r="B11" s="192"/>
      <c r="C11" s="190"/>
      <c r="D11" s="190"/>
      <c r="E11" s="190"/>
      <c r="F11" s="194"/>
      <c r="G11" s="190"/>
      <c r="H11" s="194"/>
      <c r="I11" s="194"/>
      <c r="J11" s="82" t="s">
        <v>296</v>
      </c>
      <c r="K11" s="82" t="s">
        <v>297</v>
      </c>
      <c r="L11" s="82" t="s">
        <v>99</v>
      </c>
      <c r="M11" s="82">
        <v>100</v>
      </c>
      <c r="N11" s="194"/>
      <c r="O11" s="194"/>
      <c r="P11" s="228"/>
      <c r="Q11" s="228"/>
      <c r="R11" s="228"/>
      <c r="S11" s="228"/>
      <c r="T11" s="190"/>
      <c r="U11" s="194"/>
      <c r="V11" s="196"/>
      <c r="W11" s="196"/>
      <c r="X11" s="196"/>
      <c r="Y11" s="196"/>
      <c r="Z11" s="196"/>
      <c r="AA11" s="271"/>
      <c r="AB11" s="196"/>
      <c r="AC11" s="228"/>
      <c r="AD11" s="228"/>
      <c r="AE11" s="271"/>
      <c r="AF11" s="271"/>
      <c r="AG11" s="273"/>
      <c r="AH11" s="184"/>
      <c r="AI11" s="184"/>
      <c r="AJ11" s="278"/>
      <c r="AK11" s="275"/>
    </row>
    <row r="12" spans="1:37" ht="52.5" customHeight="1" x14ac:dyDescent="0.3">
      <c r="A12" s="1"/>
      <c r="B12" s="214" t="s">
        <v>304</v>
      </c>
      <c r="C12" s="211" t="s">
        <v>306</v>
      </c>
      <c r="D12" s="211" t="s">
        <v>290</v>
      </c>
      <c r="E12" s="211" t="s">
        <v>291</v>
      </c>
      <c r="F12" s="377" t="s">
        <v>432</v>
      </c>
      <c r="G12" s="211" t="s">
        <v>293</v>
      </c>
      <c r="H12" s="211" t="s">
        <v>96</v>
      </c>
      <c r="I12" s="211" t="s">
        <v>96</v>
      </c>
      <c r="J12" s="81" t="s">
        <v>294</v>
      </c>
      <c r="K12" s="81" t="s">
        <v>295</v>
      </c>
      <c r="L12" s="81" t="s">
        <v>118</v>
      </c>
      <c r="M12" s="81">
        <v>26</v>
      </c>
      <c r="N12" s="211" t="s">
        <v>100</v>
      </c>
      <c r="O12" s="211" t="s">
        <v>128</v>
      </c>
      <c r="P12" s="227" t="s">
        <v>298</v>
      </c>
      <c r="Q12" s="227" t="s">
        <v>299</v>
      </c>
      <c r="R12" s="227" t="s">
        <v>104</v>
      </c>
      <c r="S12" s="227" t="s">
        <v>283</v>
      </c>
      <c r="T12" s="195">
        <f>U12</f>
        <v>1700000</v>
      </c>
      <c r="U12" s="195">
        <f>SUM(V12:AA13)</f>
        <v>1700000</v>
      </c>
      <c r="V12" s="195">
        <v>1000000</v>
      </c>
      <c r="W12" s="195">
        <v>0</v>
      </c>
      <c r="X12" s="195">
        <v>0</v>
      </c>
      <c r="Y12" s="195">
        <v>700000</v>
      </c>
      <c r="Z12" s="195">
        <v>0</v>
      </c>
      <c r="AA12" s="195">
        <v>0</v>
      </c>
      <c r="AB12" s="195">
        <v>300000</v>
      </c>
      <c r="AC12" s="211" t="s">
        <v>107</v>
      </c>
      <c r="AD12" s="195">
        <f>U12</f>
        <v>1700000</v>
      </c>
      <c r="AE12" s="270">
        <v>0</v>
      </c>
      <c r="AF12" s="270">
        <v>0</v>
      </c>
      <c r="AG12" s="272"/>
      <c r="AH12" s="219" t="s">
        <v>323</v>
      </c>
      <c r="AI12" s="219" t="s">
        <v>423</v>
      </c>
      <c r="AJ12" s="268"/>
    </row>
    <row r="13" spans="1:37" ht="52.5" customHeight="1" thickBot="1" x14ac:dyDescent="0.35">
      <c r="A13" s="1"/>
      <c r="B13" s="215"/>
      <c r="C13" s="194"/>
      <c r="D13" s="194"/>
      <c r="E13" s="194"/>
      <c r="F13" s="378"/>
      <c r="G13" s="194"/>
      <c r="H13" s="194"/>
      <c r="I13" s="194"/>
      <c r="J13" s="82" t="s">
        <v>296</v>
      </c>
      <c r="K13" s="82" t="s">
        <v>297</v>
      </c>
      <c r="L13" s="82" t="s">
        <v>99</v>
      </c>
      <c r="M13" s="82">
        <v>26</v>
      </c>
      <c r="N13" s="194"/>
      <c r="O13" s="194"/>
      <c r="P13" s="228"/>
      <c r="Q13" s="228"/>
      <c r="R13" s="228"/>
      <c r="S13" s="228"/>
      <c r="T13" s="194"/>
      <c r="U13" s="194"/>
      <c r="V13" s="196"/>
      <c r="W13" s="196"/>
      <c r="X13" s="196"/>
      <c r="Y13" s="196"/>
      <c r="Z13" s="196"/>
      <c r="AA13" s="196"/>
      <c r="AB13" s="196"/>
      <c r="AC13" s="194"/>
      <c r="AD13" s="194"/>
      <c r="AE13" s="271"/>
      <c r="AF13" s="271"/>
      <c r="AG13" s="273"/>
      <c r="AH13" s="221"/>
      <c r="AI13" s="221"/>
      <c r="AJ13" s="269"/>
    </row>
    <row r="14" spans="1:37" ht="52.5" customHeight="1" x14ac:dyDescent="0.3">
      <c r="A14" s="1"/>
      <c r="B14" s="214" t="s">
        <v>305</v>
      </c>
      <c r="C14" s="211" t="s">
        <v>310</v>
      </c>
      <c r="D14" s="211" t="s">
        <v>290</v>
      </c>
      <c r="E14" s="211" t="s">
        <v>291</v>
      </c>
      <c r="F14" s="211" t="s">
        <v>302</v>
      </c>
      <c r="G14" s="211" t="s">
        <v>293</v>
      </c>
      <c r="H14" s="211" t="s">
        <v>96</v>
      </c>
      <c r="I14" s="211" t="s">
        <v>96</v>
      </c>
      <c r="J14" s="81" t="s">
        <v>294</v>
      </c>
      <c r="K14" s="81" t="s">
        <v>295</v>
      </c>
      <c r="L14" s="81" t="s">
        <v>118</v>
      </c>
      <c r="M14" s="81">
        <v>25</v>
      </c>
      <c r="N14" s="211" t="s">
        <v>100</v>
      </c>
      <c r="O14" s="211" t="s">
        <v>163</v>
      </c>
      <c r="P14" s="211" t="s">
        <v>298</v>
      </c>
      <c r="Q14" s="211" t="s">
        <v>299</v>
      </c>
      <c r="R14" s="211" t="s">
        <v>104</v>
      </c>
      <c r="S14" s="211" t="s">
        <v>283</v>
      </c>
      <c r="T14" s="195">
        <f>U14</f>
        <v>1700000</v>
      </c>
      <c r="U14" s="195">
        <f>SUM(V14:AA15)</f>
        <v>1700000</v>
      </c>
      <c r="V14" s="195">
        <v>1000000</v>
      </c>
      <c r="W14" s="195">
        <v>0</v>
      </c>
      <c r="X14" s="195">
        <v>0</v>
      </c>
      <c r="Y14" s="195">
        <v>700000</v>
      </c>
      <c r="Z14" s="195">
        <v>0</v>
      </c>
      <c r="AA14" s="195">
        <v>0</v>
      </c>
      <c r="AB14" s="195">
        <v>300000</v>
      </c>
      <c r="AC14" s="211" t="s">
        <v>107</v>
      </c>
      <c r="AD14" s="195">
        <f>U14</f>
        <v>1700000</v>
      </c>
      <c r="AE14" s="195">
        <v>0</v>
      </c>
      <c r="AF14" s="195">
        <v>0</v>
      </c>
      <c r="AG14" s="208"/>
      <c r="AH14" s="219" t="s">
        <v>311</v>
      </c>
      <c r="AI14" s="219" t="s">
        <v>312</v>
      </c>
      <c r="AJ14" s="224">
        <v>45720</v>
      </c>
    </row>
    <row r="15" spans="1:37" ht="52.5" customHeight="1" thickBot="1" x14ac:dyDescent="0.35">
      <c r="A15" s="1"/>
      <c r="B15" s="215"/>
      <c r="C15" s="194"/>
      <c r="D15" s="194"/>
      <c r="E15" s="194"/>
      <c r="F15" s="194"/>
      <c r="G15" s="194"/>
      <c r="H15" s="194"/>
      <c r="I15" s="194"/>
      <c r="J15" s="82" t="s">
        <v>296</v>
      </c>
      <c r="K15" s="82" t="s">
        <v>297</v>
      </c>
      <c r="L15" s="82" t="s">
        <v>99</v>
      </c>
      <c r="M15" s="82">
        <v>25</v>
      </c>
      <c r="N15" s="194"/>
      <c r="O15" s="194"/>
      <c r="P15" s="194"/>
      <c r="Q15" s="194"/>
      <c r="R15" s="194"/>
      <c r="S15" s="194"/>
      <c r="T15" s="194"/>
      <c r="U15" s="194"/>
      <c r="V15" s="196"/>
      <c r="W15" s="196"/>
      <c r="X15" s="196"/>
      <c r="Y15" s="196"/>
      <c r="Z15" s="196"/>
      <c r="AA15" s="196"/>
      <c r="AB15" s="196"/>
      <c r="AC15" s="194"/>
      <c r="AD15" s="194"/>
      <c r="AE15" s="196"/>
      <c r="AF15" s="196"/>
      <c r="AG15" s="222"/>
      <c r="AH15" s="221"/>
      <c r="AI15" s="221"/>
      <c r="AJ15" s="225"/>
    </row>
    <row r="16" spans="1:37" ht="52.5" customHeight="1" thickBot="1" x14ac:dyDescent="0.35">
      <c r="A16" s="1"/>
      <c r="B16" s="248" t="s">
        <v>315</v>
      </c>
      <c r="C16" s="201" t="s">
        <v>316</v>
      </c>
      <c r="D16" s="201" t="s">
        <v>290</v>
      </c>
      <c r="E16" s="201" t="s">
        <v>291</v>
      </c>
      <c r="F16" s="201" t="s">
        <v>303</v>
      </c>
      <c r="G16" s="201" t="s">
        <v>293</v>
      </c>
      <c r="H16" s="201" t="s">
        <v>96</v>
      </c>
      <c r="I16" s="201" t="s">
        <v>96</v>
      </c>
      <c r="J16" s="81" t="s">
        <v>294</v>
      </c>
      <c r="K16" s="81" t="s">
        <v>295</v>
      </c>
      <c r="L16" s="81" t="s">
        <v>118</v>
      </c>
      <c r="M16" s="81">
        <v>67</v>
      </c>
      <c r="N16" s="201" t="s">
        <v>100</v>
      </c>
      <c r="O16" s="201" t="s">
        <v>153</v>
      </c>
      <c r="P16" s="201" t="s">
        <v>298</v>
      </c>
      <c r="Q16" s="201" t="s">
        <v>299</v>
      </c>
      <c r="R16" s="201" t="s">
        <v>104</v>
      </c>
      <c r="S16" s="201" t="s">
        <v>283</v>
      </c>
      <c r="T16" s="254">
        <f>U16</f>
        <v>2550000</v>
      </c>
      <c r="U16" s="254">
        <f>SUM(V16:AA17)</f>
        <v>2550000</v>
      </c>
      <c r="V16" s="254">
        <v>1500000</v>
      </c>
      <c r="W16" s="254">
        <v>0</v>
      </c>
      <c r="X16" s="254">
        <v>0</v>
      </c>
      <c r="Y16" s="254">
        <v>1050000</v>
      </c>
      <c r="Z16" s="254">
        <v>0</v>
      </c>
      <c r="AA16" s="254">
        <v>0</v>
      </c>
      <c r="AB16" s="254">
        <v>450000</v>
      </c>
      <c r="AC16" s="201" t="s">
        <v>107</v>
      </c>
      <c r="AD16" s="254">
        <f>U16</f>
        <v>2550000</v>
      </c>
      <c r="AE16" s="254">
        <v>0</v>
      </c>
      <c r="AF16" s="254">
        <v>0</v>
      </c>
      <c r="AG16" s="253"/>
      <c r="AH16" s="252" t="s">
        <v>323</v>
      </c>
      <c r="AI16" s="252" t="s">
        <v>423</v>
      </c>
      <c r="AJ16" s="251"/>
    </row>
    <row r="17" spans="1:36" ht="52.5" customHeight="1" thickBot="1" x14ac:dyDescent="0.35">
      <c r="A17" s="1"/>
      <c r="B17" s="248"/>
      <c r="C17" s="201"/>
      <c r="D17" s="201"/>
      <c r="E17" s="201"/>
      <c r="F17" s="201"/>
      <c r="G17" s="201"/>
      <c r="H17" s="201"/>
      <c r="I17" s="201"/>
      <c r="J17" s="82" t="s">
        <v>296</v>
      </c>
      <c r="K17" s="82" t="s">
        <v>297</v>
      </c>
      <c r="L17" s="82" t="s">
        <v>99</v>
      </c>
      <c r="M17" s="82">
        <v>67</v>
      </c>
      <c r="N17" s="201"/>
      <c r="O17" s="201"/>
      <c r="P17" s="201"/>
      <c r="Q17" s="201"/>
      <c r="R17" s="201"/>
      <c r="S17" s="201"/>
      <c r="T17" s="201"/>
      <c r="U17" s="201"/>
      <c r="V17" s="254"/>
      <c r="W17" s="254"/>
      <c r="X17" s="254"/>
      <c r="Y17" s="254"/>
      <c r="Z17" s="254"/>
      <c r="AA17" s="254"/>
      <c r="AB17" s="254"/>
      <c r="AC17" s="201"/>
      <c r="AD17" s="201"/>
      <c r="AE17" s="254"/>
      <c r="AF17" s="254"/>
      <c r="AG17" s="253"/>
      <c r="AH17" s="252"/>
      <c r="AI17" s="252"/>
      <c r="AJ17" s="251"/>
    </row>
    <row r="18" spans="1:36" ht="52.5" customHeight="1" thickBot="1" x14ac:dyDescent="0.35">
      <c r="A18" s="1"/>
      <c r="B18" s="248" t="s">
        <v>317</v>
      </c>
      <c r="C18" s="201" t="s">
        <v>318</v>
      </c>
      <c r="D18" s="201" t="s">
        <v>290</v>
      </c>
      <c r="E18" s="201" t="s">
        <v>291</v>
      </c>
      <c r="F18" s="201" t="s">
        <v>307</v>
      </c>
      <c r="G18" s="201" t="s">
        <v>293</v>
      </c>
      <c r="H18" s="201" t="s">
        <v>96</v>
      </c>
      <c r="I18" s="201" t="s">
        <v>96</v>
      </c>
      <c r="J18" s="81" t="s">
        <v>294</v>
      </c>
      <c r="K18" s="81" t="s">
        <v>295</v>
      </c>
      <c r="L18" s="81" t="s">
        <v>118</v>
      </c>
      <c r="M18" s="81">
        <v>50</v>
      </c>
      <c r="N18" s="201" t="s">
        <v>100</v>
      </c>
      <c r="O18" s="201" t="s">
        <v>179</v>
      </c>
      <c r="P18" s="201" t="s">
        <v>298</v>
      </c>
      <c r="Q18" s="201" t="s">
        <v>299</v>
      </c>
      <c r="R18" s="201" t="s">
        <v>104</v>
      </c>
      <c r="S18" s="201" t="s">
        <v>283</v>
      </c>
      <c r="T18" s="254">
        <f>U18</f>
        <v>3938855.8</v>
      </c>
      <c r="U18" s="254">
        <f>SUM(V18:AA19)</f>
        <v>3938855.8</v>
      </c>
      <c r="V18" s="254">
        <v>2316974</v>
      </c>
      <c r="W18" s="254">
        <v>0</v>
      </c>
      <c r="X18" s="254">
        <v>0</v>
      </c>
      <c r="Y18" s="254">
        <v>1621881.8</v>
      </c>
      <c r="Z18" s="254">
        <v>0</v>
      </c>
      <c r="AA18" s="254">
        <v>0</v>
      </c>
      <c r="AB18" s="254">
        <v>695092.2</v>
      </c>
      <c r="AC18" s="201" t="s">
        <v>107</v>
      </c>
      <c r="AD18" s="254">
        <f>U18</f>
        <v>3938855.8</v>
      </c>
      <c r="AE18" s="254">
        <v>0</v>
      </c>
      <c r="AF18" s="254">
        <v>0</v>
      </c>
      <c r="AG18" s="253"/>
      <c r="AH18" s="252" t="s">
        <v>322</v>
      </c>
      <c r="AI18" s="252" t="s">
        <v>323</v>
      </c>
      <c r="AJ18" s="251"/>
    </row>
    <row r="19" spans="1:36" ht="52.5" customHeight="1" thickBot="1" x14ac:dyDescent="0.35">
      <c r="A19" s="1"/>
      <c r="B19" s="248"/>
      <c r="C19" s="201"/>
      <c r="D19" s="201"/>
      <c r="E19" s="201"/>
      <c r="F19" s="201"/>
      <c r="G19" s="201"/>
      <c r="H19" s="201"/>
      <c r="I19" s="201"/>
      <c r="J19" s="82" t="s">
        <v>296</v>
      </c>
      <c r="K19" s="82" t="s">
        <v>297</v>
      </c>
      <c r="L19" s="82" t="s">
        <v>99</v>
      </c>
      <c r="M19" s="82">
        <v>50</v>
      </c>
      <c r="N19" s="201"/>
      <c r="O19" s="201"/>
      <c r="P19" s="201"/>
      <c r="Q19" s="201"/>
      <c r="R19" s="201"/>
      <c r="S19" s="201"/>
      <c r="T19" s="201"/>
      <c r="U19" s="201"/>
      <c r="V19" s="254"/>
      <c r="W19" s="254"/>
      <c r="X19" s="254"/>
      <c r="Y19" s="254"/>
      <c r="Z19" s="254"/>
      <c r="AA19" s="254"/>
      <c r="AB19" s="254"/>
      <c r="AC19" s="201"/>
      <c r="AD19" s="201"/>
      <c r="AE19" s="254"/>
      <c r="AF19" s="254"/>
      <c r="AG19" s="253"/>
      <c r="AH19" s="252"/>
      <c r="AI19" s="252"/>
      <c r="AJ19" s="251"/>
    </row>
    <row r="20" spans="1:36" ht="57.45" customHeight="1" x14ac:dyDescent="0.3">
      <c r="A20" s="1"/>
      <c r="B20" s="214" t="s">
        <v>324</v>
      </c>
      <c r="C20" s="211" t="s">
        <v>325</v>
      </c>
      <c r="D20" s="211" t="s">
        <v>326</v>
      </c>
      <c r="E20" s="211" t="s">
        <v>291</v>
      </c>
      <c r="F20" s="211" t="s">
        <v>327</v>
      </c>
      <c r="G20" s="211" t="s">
        <v>293</v>
      </c>
      <c r="H20" s="211" t="s">
        <v>96</v>
      </c>
      <c r="I20" s="211" t="s">
        <v>96</v>
      </c>
      <c r="J20" s="91" t="s">
        <v>328</v>
      </c>
      <c r="K20" s="91" t="s">
        <v>329</v>
      </c>
      <c r="L20" s="91" t="s">
        <v>121</v>
      </c>
      <c r="M20" s="81">
        <v>46</v>
      </c>
      <c r="N20" s="211" t="s">
        <v>100</v>
      </c>
      <c r="O20" s="211" t="s">
        <v>101</v>
      </c>
      <c r="P20" s="211" t="s">
        <v>298</v>
      </c>
      <c r="Q20" s="211" t="s">
        <v>299</v>
      </c>
      <c r="R20" s="211" t="s">
        <v>104</v>
      </c>
      <c r="S20" s="211" t="s">
        <v>283</v>
      </c>
      <c r="T20" s="195">
        <f>U20</f>
        <v>3818743.5</v>
      </c>
      <c r="U20" s="195">
        <f>SUM(V20:AA21)</f>
        <v>3818743.5</v>
      </c>
      <c r="V20" s="195">
        <v>2545829</v>
      </c>
      <c r="W20" s="195">
        <v>0</v>
      </c>
      <c r="X20" s="195">
        <v>0</v>
      </c>
      <c r="Y20" s="195">
        <v>1272914.5</v>
      </c>
      <c r="Z20" s="195">
        <v>0</v>
      </c>
      <c r="AA20" s="195">
        <v>0</v>
      </c>
      <c r="AB20" s="195">
        <v>1272914.5</v>
      </c>
      <c r="AC20" s="211" t="s">
        <v>107</v>
      </c>
      <c r="AD20" s="195">
        <f>U20</f>
        <v>3818743.5</v>
      </c>
      <c r="AE20" s="195">
        <v>0</v>
      </c>
      <c r="AF20" s="195">
        <v>0</v>
      </c>
      <c r="AG20" s="208"/>
      <c r="AH20" s="219" t="s">
        <v>314</v>
      </c>
      <c r="AI20" s="219" t="s">
        <v>332</v>
      </c>
      <c r="AJ20" s="224">
        <v>45513</v>
      </c>
    </row>
    <row r="21" spans="1:36" ht="61.05" customHeight="1" thickBot="1" x14ac:dyDescent="0.35">
      <c r="A21" s="1"/>
      <c r="B21" s="215"/>
      <c r="C21" s="194"/>
      <c r="D21" s="194"/>
      <c r="E21" s="194"/>
      <c r="F21" s="194"/>
      <c r="G21" s="194"/>
      <c r="H21" s="194"/>
      <c r="I21" s="194"/>
      <c r="J21" s="92" t="s">
        <v>330</v>
      </c>
      <c r="K21" s="92" t="s">
        <v>331</v>
      </c>
      <c r="L21" s="92" t="s">
        <v>155</v>
      </c>
      <c r="M21" s="82">
        <v>46</v>
      </c>
      <c r="N21" s="194"/>
      <c r="O21" s="194"/>
      <c r="P21" s="194"/>
      <c r="Q21" s="194"/>
      <c r="R21" s="194"/>
      <c r="S21" s="194"/>
      <c r="T21" s="194"/>
      <c r="U21" s="194"/>
      <c r="V21" s="196"/>
      <c r="W21" s="196"/>
      <c r="X21" s="196"/>
      <c r="Y21" s="196"/>
      <c r="Z21" s="196"/>
      <c r="AA21" s="196"/>
      <c r="AB21" s="196"/>
      <c r="AC21" s="194"/>
      <c r="AD21" s="194"/>
      <c r="AE21" s="196"/>
      <c r="AF21" s="196"/>
      <c r="AG21" s="222"/>
      <c r="AH21" s="221"/>
      <c r="AI21" s="221"/>
      <c r="AJ21" s="225"/>
    </row>
    <row r="22" spans="1:36" ht="61.05" customHeight="1" thickBot="1" x14ac:dyDescent="0.35">
      <c r="A22" s="1"/>
      <c r="B22" s="214" t="s">
        <v>333</v>
      </c>
      <c r="C22" s="211" t="s">
        <v>334</v>
      </c>
      <c r="D22" s="211" t="s">
        <v>326</v>
      </c>
      <c r="E22" s="211" t="s">
        <v>291</v>
      </c>
      <c r="F22" s="211" t="s">
        <v>335</v>
      </c>
      <c r="G22" s="211" t="s">
        <v>293</v>
      </c>
      <c r="H22" s="211" t="s">
        <v>96</v>
      </c>
      <c r="I22" s="211" t="s">
        <v>96</v>
      </c>
      <c r="J22" s="91" t="s">
        <v>328</v>
      </c>
      <c r="K22" s="91" t="s">
        <v>329</v>
      </c>
      <c r="L22" s="91" t="s">
        <v>121</v>
      </c>
      <c r="M22" s="81">
        <v>20</v>
      </c>
      <c r="N22" s="201" t="s">
        <v>100</v>
      </c>
      <c r="O22" s="201" t="s">
        <v>138</v>
      </c>
      <c r="P22" s="200" t="s">
        <v>298</v>
      </c>
      <c r="Q22" s="200" t="s">
        <v>299</v>
      </c>
      <c r="R22" s="200" t="s">
        <v>104</v>
      </c>
      <c r="S22" s="200" t="s">
        <v>283</v>
      </c>
      <c r="T22" s="195">
        <f>SUM(U22:U25)</f>
        <v>1168750</v>
      </c>
      <c r="U22" s="195">
        <f>SUM(V22:AA23)</f>
        <v>841500</v>
      </c>
      <c r="V22" s="195">
        <v>495000</v>
      </c>
      <c r="W22" s="195">
        <v>0</v>
      </c>
      <c r="X22" s="195">
        <v>0</v>
      </c>
      <c r="Y22" s="195">
        <v>346500</v>
      </c>
      <c r="Z22" s="195">
        <v>0</v>
      </c>
      <c r="AA22" s="195">
        <v>0</v>
      </c>
      <c r="AB22" s="195">
        <v>148500</v>
      </c>
      <c r="AC22" s="211" t="s">
        <v>107</v>
      </c>
      <c r="AD22" s="195">
        <f>U22</f>
        <v>841500</v>
      </c>
      <c r="AE22" s="195">
        <v>0</v>
      </c>
      <c r="AF22" s="195">
        <v>0</v>
      </c>
      <c r="AG22" s="208"/>
      <c r="AH22" s="219" t="s">
        <v>337</v>
      </c>
      <c r="AI22" s="219" t="s">
        <v>338</v>
      </c>
      <c r="AJ22" s="224">
        <v>45579</v>
      </c>
    </row>
    <row r="23" spans="1:36" ht="58.95" customHeight="1" x14ac:dyDescent="0.3">
      <c r="A23" s="1"/>
      <c r="B23" s="233"/>
      <c r="C23" s="193"/>
      <c r="D23" s="193"/>
      <c r="E23" s="193"/>
      <c r="F23" s="193"/>
      <c r="G23" s="193"/>
      <c r="H23" s="193"/>
      <c r="I23" s="193"/>
      <c r="J23" s="93" t="s">
        <v>330</v>
      </c>
      <c r="K23" s="93" t="s">
        <v>331</v>
      </c>
      <c r="L23" s="93" t="s">
        <v>155</v>
      </c>
      <c r="M23" s="90">
        <v>20</v>
      </c>
      <c r="N23" s="189"/>
      <c r="O23" s="189"/>
      <c r="P23" s="250"/>
      <c r="Q23" s="250"/>
      <c r="R23" s="250"/>
      <c r="S23" s="250"/>
      <c r="T23" s="193"/>
      <c r="U23" s="204"/>
      <c r="V23" s="203"/>
      <c r="W23" s="203"/>
      <c r="X23" s="203"/>
      <c r="Y23" s="203"/>
      <c r="Z23" s="203"/>
      <c r="AA23" s="203"/>
      <c r="AB23" s="203"/>
      <c r="AC23" s="204"/>
      <c r="AD23" s="204"/>
      <c r="AE23" s="203"/>
      <c r="AF23" s="203"/>
      <c r="AG23" s="202"/>
      <c r="AH23" s="235"/>
      <c r="AI23" s="235"/>
      <c r="AJ23" s="239"/>
    </row>
    <row r="24" spans="1:36" ht="55.05" customHeight="1" thickBot="1" x14ac:dyDescent="0.35">
      <c r="A24" s="1"/>
      <c r="B24" s="233"/>
      <c r="C24" s="193"/>
      <c r="D24" s="193"/>
      <c r="E24" s="193"/>
      <c r="F24" s="247" t="s">
        <v>413</v>
      </c>
      <c r="G24" s="193"/>
      <c r="H24" s="247" t="s">
        <v>96</v>
      </c>
      <c r="I24" s="247" t="s">
        <v>96</v>
      </c>
      <c r="J24" s="100" t="s">
        <v>328</v>
      </c>
      <c r="K24" s="100" t="s">
        <v>329</v>
      </c>
      <c r="L24" s="100" t="s">
        <v>121</v>
      </c>
      <c r="M24" s="98">
        <v>11</v>
      </c>
      <c r="N24" s="246" t="s">
        <v>100</v>
      </c>
      <c r="O24" s="246" t="s">
        <v>138</v>
      </c>
      <c r="P24" s="246" t="s">
        <v>298</v>
      </c>
      <c r="Q24" s="246" t="s">
        <v>299</v>
      </c>
      <c r="R24" s="246" t="s">
        <v>104</v>
      </c>
      <c r="S24" s="246" t="s">
        <v>283</v>
      </c>
      <c r="T24" s="193"/>
      <c r="U24" s="244">
        <f>SUM(V24:AA25)</f>
        <v>327250</v>
      </c>
      <c r="V24" s="244">
        <v>192500</v>
      </c>
      <c r="W24" s="244">
        <v>0</v>
      </c>
      <c r="X24" s="244">
        <v>0</v>
      </c>
      <c r="Y24" s="244">
        <v>134750</v>
      </c>
      <c r="Z24" s="244">
        <v>0</v>
      </c>
      <c r="AA24" s="244">
        <v>0</v>
      </c>
      <c r="AB24" s="244">
        <v>57750</v>
      </c>
      <c r="AC24" s="247" t="s">
        <v>107</v>
      </c>
      <c r="AD24" s="244">
        <f>U24</f>
        <v>327250</v>
      </c>
      <c r="AE24" s="244">
        <v>0</v>
      </c>
      <c r="AF24" s="244">
        <v>0</v>
      </c>
      <c r="AG24" s="209"/>
      <c r="AH24" s="235"/>
      <c r="AI24" s="235"/>
      <c r="AJ24" s="239"/>
    </row>
    <row r="25" spans="1:36" ht="62.55" customHeight="1" thickBot="1" x14ac:dyDescent="0.35">
      <c r="A25" s="1"/>
      <c r="B25" s="215"/>
      <c r="C25" s="194"/>
      <c r="D25" s="194"/>
      <c r="E25" s="194"/>
      <c r="F25" s="246"/>
      <c r="G25" s="194"/>
      <c r="H25" s="246"/>
      <c r="I25" s="246"/>
      <c r="J25" s="99" t="s">
        <v>330</v>
      </c>
      <c r="K25" s="99" t="s">
        <v>331</v>
      </c>
      <c r="L25" s="99" t="s">
        <v>155</v>
      </c>
      <c r="M25" s="99">
        <v>11</v>
      </c>
      <c r="N25" s="249"/>
      <c r="O25" s="249"/>
      <c r="P25" s="249"/>
      <c r="Q25" s="249"/>
      <c r="R25" s="249"/>
      <c r="S25" s="249"/>
      <c r="T25" s="194"/>
      <c r="U25" s="246"/>
      <c r="V25" s="245"/>
      <c r="W25" s="245"/>
      <c r="X25" s="245"/>
      <c r="Y25" s="245"/>
      <c r="Z25" s="245"/>
      <c r="AA25" s="245"/>
      <c r="AB25" s="245"/>
      <c r="AC25" s="246"/>
      <c r="AD25" s="246"/>
      <c r="AE25" s="245"/>
      <c r="AF25" s="245"/>
      <c r="AG25" s="222"/>
      <c r="AH25" s="221"/>
      <c r="AI25" s="221"/>
      <c r="AJ25" s="225"/>
    </row>
    <row r="26" spans="1:36" ht="61.05" customHeight="1" x14ac:dyDescent="0.3">
      <c r="A26" s="1"/>
      <c r="B26" s="214" t="s">
        <v>339</v>
      </c>
      <c r="C26" s="211" t="s">
        <v>340</v>
      </c>
      <c r="D26" s="211" t="s">
        <v>326</v>
      </c>
      <c r="E26" s="211" t="s">
        <v>291</v>
      </c>
      <c r="F26" s="211" t="s">
        <v>341</v>
      </c>
      <c r="G26" s="211" t="s">
        <v>293</v>
      </c>
      <c r="H26" s="211" t="s">
        <v>96</v>
      </c>
      <c r="I26" s="211" t="s">
        <v>96</v>
      </c>
      <c r="J26" s="94" t="s">
        <v>328</v>
      </c>
      <c r="K26" s="94" t="s">
        <v>329</v>
      </c>
      <c r="L26" s="94" t="s">
        <v>121</v>
      </c>
      <c r="M26" s="81">
        <v>10</v>
      </c>
      <c r="N26" s="211" t="s">
        <v>100</v>
      </c>
      <c r="O26" s="211" t="s">
        <v>128</v>
      </c>
      <c r="P26" s="227" t="s">
        <v>298</v>
      </c>
      <c r="Q26" s="227" t="s">
        <v>299</v>
      </c>
      <c r="R26" s="227" t="s">
        <v>104</v>
      </c>
      <c r="S26" s="227" t="s">
        <v>283</v>
      </c>
      <c r="T26" s="195">
        <f>U26</f>
        <v>85000</v>
      </c>
      <c r="U26" s="195">
        <f>SUM(V26:AA27)</f>
        <v>85000</v>
      </c>
      <c r="V26" s="195">
        <v>50000</v>
      </c>
      <c r="W26" s="195">
        <v>0</v>
      </c>
      <c r="X26" s="195">
        <v>0</v>
      </c>
      <c r="Y26" s="195">
        <v>35000</v>
      </c>
      <c r="Z26" s="195">
        <v>0</v>
      </c>
      <c r="AA26" s="195">
        <v>0</v>
      </c>
      <c r="AB26" s="195">
        <v>15000</v>
      </c>
      <c r="AC26" s="211" t="s">
        <v>107</v>
      </c>
      <c r="AD26" s="195">
        <f>U26</f>
        <v>85000</v>
      </c>
      <c r="AE26" s="195">
        <v>0</v>
      </c>
      <c r="AF26" s="195">
        <v>0</v>
      </c>
      <c r="AG26" s="208"/>
      <c r="AH26" s="219" t="s">
        <v>337</v>
      </c>
      <c r="AI26" s="219" t="s">
        <v>360</v>
      </c>
      <c r="AJ26" s="224">
        <v>45579</v>
      </c>
    </row>
    <row r="27" spans="1:36" ht="61.05" customHeight="1" thickBot="1" x14ac:dyDescent="0.35">
      <c r="A27" s="1"/>
      <c r="B27" s="215"/>
      <c r="C27" s="194"/>
      <c r="D27" s="194"/>
      <c r="E27" s="194"/>
      <c r="F27" s="194"/>
      <c r="G27" s="194"/>
      <c r="H27" s="194"/>
      <c r="I27" s="194"/>
      <c r="J27" s="92" t="s">
        <v>330</v>
      </c>
      <c r="K27" s="92" t="s">
        <v>331</v>
      </c>
      <c r="L27" s="92" t="s">
        <v>155</v>
      </c>
      <c r="M27" s="82">
        <v>10</v>
      </c>
      <c r="N27" s="194"/>
      <c r="O27" s="194"/>
      <c r="P27" s="228"/>
      <c r="Q27" s="228"/>
      <c r="R27" s="228"/>
      <c r="S27" s="228"/>
      <c r="T27" s="194"/>
      <c r="U27" s="194"/>
      <c r="V27" s="196"/>
      <c r="W27" s="196"/>
      <c r="X27" s="196"/>
      <c r="Y27" s="196"/>
      <c r="Z27" s="196"/>
      <c r="AA27" s="196"/>
      <c r="AB27" s="196"/>
      <c r="AC27" s="194"/>
      <c r="AD27" s="196"/>
      <c r="AE27" s="196"/>
      <c r="AF27" s="196"/>
      <c r="AG27" s="222"/>
      <c r="AH27" s="221"/>
      <c r="AI27" s="221"/>
      <c r="AJ27" s="225"/>
    </row>
    <row r="28" spans="1:36" ht="58.95" customHeight="1" x14ac:dyDescent="0.3">
      <c r="A28" s="1"/>
      <c r="B28" s="214" t="s">
        <v>342</v>
      </c>
      <c r="C28" s="211" t="s">
        <v>343</v>
      </c>
      <c r="D28" s="211" t="s">
        <v>326</v>
      </c>
      <c r="E28" s="211" t="s">
        <v>291</v>
      </c>
      <c r="F28" s="211" t="s">
        <v>344</v>
      </c>
      <c r="G28" s="211" t="s">
        <v>293</v>
      </c>
      <c r="H28" s="377" t="s">
        <v>96</v>
      </c>
      <c r="I28" s="377" t="s">
        <v>96</v>
      </c>
      <c r="J28" s="381" t="s">
        <v>328</v>
      </c>
      <c r="K28" s="381" t="s">
        <v>329</v>
      </c>
      <c r="L28" s="381" t="s">
        <v>121</v>
      </c>
      <c r="M28" s="382">
        <v>4</v>
      </c>
      <c r="N28" s="377" t="s">
        <v>100</v>
      </c>
      <c r="O28" s="377" t="s">
        <v>163</v>
      </c>
      <c r="P28" s="377" t="s">
        <v>298</v>
      </c>
      <c r="Q28" s="377" t="s">
        <v>299</v>
      </c>
      <c r="R28" s="377" t="s">
        <v>104</v>
      </c>
      <c r="S28" s="377" t="s">
        <v>283</v>
      </c>
      <c r="T28" s="383">
        <f>SUM(U28:U31)</f>
        <v>510000</v>
      </c>
      <c r="U28" s="383">
        <f>SUM(V28:AA29)</f>
        <v>170000</v>
      </c>
      <c r="V28" s="383">
        <v>100000</v>
      </c>
      <c r="W28" s="383">
        <v>0</v>
      </c>
      <c r="X28" s="383">
        <v>0</v>
      </c>
      <c r="Y28" s="383">
        <v>70000</v>
      </c>
      <c r="Z28" s="383">
        <v>0</v>
      </c>
      <c r="AA28" s="383">
        <v>0</v>
      </c>
      <c r="AB28" s="383">
        <v>30000</v>
      </c>
      <c r="AC28" s="377" t="s">
        <v>107</v>
      </c>
      <c r="AD28" s="383">
        <f>U28</f>
        <v>170000</v>
      </c>
      <c r="AE28" s="383">
        <v>0</v>
      </c>
      <c r="AF28" s="383">
        <v>0</v>
      </c>
      <c r="AG28" s="208"/>
      <c r="AH28" s="219">
        <v>45717</v>
      </c>
      <c r="AI28" s="219" t="s">
        <v>312</v>
      </c>
      <c r="AJ28" s="224">
        <v>45730</v>
      </c>
    </row>
    <row r="29" spans="1:36" ht="57.45" customHeight="1" x14ac:dyDescent="0.3">
      <c r="A29" s="1"/>
      <c r="B29" s="233"/>
      <c r="C29" s="193"/>
      <c r="D29" s="193"/>
      <c r="E29" s="193"/>
      <c r="F29" s="193"/>
      <c r="G29" s="193"/>
      <c r="H29" s="384"/>
      <c r="I29" s="384"/>
      <c r="J29" s="385" t="s">
        <v>330</v>
      </c>
      <c r="K29" s="385" t="s">
        <v>331</v>
      </c>
      <c r="L29" s="385" t="s">
        <v>155</v>
      </c>
      <c r="M29" s="386">
        <v>4</v>
      </c>
      <c r="N29" s="384"/>
      <c r="O29" s="384"/>
      <c r="P29" s="384"/>
      <c r="Q29" s="384"/>
      <c r="R29" s="384"/>
      <c r="S29" s="384"/>
      <c r="T29" s="384"/>
      <c r="U29" s="384"/>
      <c r="V29" s="387"/>
      <c r="W29" s="387"/>
      <c r="X29" s="387"/>
      <c r="Y29" s="387"/>
      <c r="Z29" s="387"/>
      <c r="AA29" s="387"/>
      <c r="AB29" s="387"/>
      <c r="AC29" s="384"/>
      <c r="AD29" s="387"/>
      <c r="AE29" s="387"/>
      <c r="AF29" s="387"/>
      <c r="AG29" s="209"/>
      <c r="AH29" s="235"/>
      <c r="AI29" s="235"/>
      <c r="AJ29" s="239"/>
    </row>
    <row r="30" spans="1:36" ht="58.5" customHeight="1" x14ac:dyDescent="0.3">
      <c r="A30" s="1"/>
      <c r="B30" s="233"/>
      <c r="C30" s="193"/>
      <c r="D30" s="193"/>
      <c r="E30" s="193"/>
      <c r="F30" s="379" t="s">
        <v>427</v>
      </c>
      <c r="G30" s="193"/>
      <c r="H30" s="379" t="s">
        <v>96</v>
      </c>
      <c r="I30" s="379" t="s">
        <v>96</v>
      </c>
      <c r="J30" s="388" t="s">
        <v>328</v>
      </c>
      <c r="K30" s="388" t="s">
        <v>329</v>
      </c>
      <c r="L30" s="388" t="s">
        <v>121</v>
      </c>
      <c r="M30" s="389">
        <v>50</v>
      </c>
      <c r="N30" s="390" t="s">
        <v>100</v>
      </c>
      <c r="O30" s="390" t="s">
        <v>163</v>
      </c>
      <c r="P30" s="390" t="s">
        <v>298</v>
      </c>
      <c r="Q30" s="390" t="s">
        <v>299</v>
      </c>
      <c r="R30" s="390" t="s">
        <v>104</v>
      </c>
      <c r="S30" s="390" t="s">
        <v>283</v>
      </c>
      <c r="T30" s="384"/>
      <c r="U30" s="391">
        <f>SUM(V30:AA31)</f>
        <v>340000</v>
      </c>
      <c r="V30" s="391">
        <v>200000</v>
      </c>
      <c r="W30" s="391">
        <v>0</v>
      </c>
      <c r="X30" s="391">
        <v>0</v>
      </c>
      <c r="Y30" s="391">
        <v>140000</v>
      </c>
      <c r="Z30" s="391">
        <v>0</v>
      </c>
      <c r="AA30" s="391">
        <v>0</v>
      </c>
      <c r="AB30" s="391">
        <v>60000</v>
      </c>
      <c r="AC30" s="379" t="s">
        <v>107</v>
      </c>
      <c r="AD30" s="391">
        <f>U30</f>
        <v>340000</v>
      </c>
      <c r="AE30" s="391">
        <v>0</v>
      </c>
      <c r="AF30" s="391">
        <v>0</v>
      </c>
      <c r="AG30" s="209"/>
      <c r="AH30" s="235"/>
      <c r="AI30" s="235"/>
      <c r="AJ30" s="239"/>
    </row>
    <row r="31" spans="1:36" ht="61.5" customHeight="1" thickBot="1" x14ac:dyDescent="0.35">
      <c r="A31" s="1"/>
      <c r="B31" s="215"/>
      <c r="C31" s="194"/>
      <c r="D31" s="194"/>
      <c r="E31" s="194"/>
      <c r="F31" s="380"/>
      <c r="G31" s="194"/>
      <c r="H31" s="380"/>
      <c r="I31" s="380"/>
      <c r="J31" s="392" t="s">
        <v>330</v>
      </c>
      <c r="K31" s="392" t="s">
        <v>331</v>
      </c>
      <c r="L31" s="392" t="s">
        <v>155</v>
      </c>
      <c r="M31" s="392">
        <v>50</v>
      </c>
      <c r="N31" s="380"/>
      <c r="O31" s="380"/>
      <c r="P31" s="380"/>
      <c r="Q31" s="380"/>
      <c r="R31" s="380"/>
      <c r="S31" s="380"/>
      <c r="T31" s="378"/>
      <c r="U31" s="380"/>
      <c r="V31" s="393"/>
      <c r="W31" s="393"/>
      <c r="X31" s="393"/>
      <c r="Y31" s="393"/>
      <c r="Z31" s="393"/>
      <c r="AA31" s="393"/>
      <c r="AB31" s="393"/>
      <c r="AC31" s="380"/>
      <c r="AD31" s="393"/>
      <c r="AE31" s="393"/>
      <c r="AF31" s="393"/>
      <c r="AG31" s="222"/>
      <c r="AH31" s="221"/>
      <c r="AI31" s="221"/>
      <c r="AJ31" s="225"/>
    </row>
    <row r="32" spans="1:36" ht="66" customHeight="1" x14ac:dyDescent="0.3">
      <c r="A32" s="1"/>
      <c r="B32" s="214" t="s">
        <v>346</v>
      </c>
      <c r="C32" s="211" t="s">
        <v>347</v>
      </c>
      <c r="D32" s="211" t="s">
        <v>326</v>
      </c>
      <c r="E32" s="211" t="s">
        <v>291</v>
      </c>
      <c r="F32" s="211" t="s">
        <v>348</v>
      </c>
      <c r="G32" s="211" t="s">
        <v>293</v>
      </c>
      <c r="H32" s="211" t="s">
        <v>96</v>
      </c>
      <c r="I32" s="211" t="s">
        <v>96</v>
      </c>
      <c r="J32" s="90" t="s">
        <v>349</v>
      </c>
      <c r="K32" s="90" t="s">
        <v>350</v>
      </c>
      <c r="L32" s="90" t="s">
        <v>121</v>
      </c>
      <c r="M32" s="81">
        <v>12</v>
      </c>
      <c r="N32" s="211" t="s">
        <v>100</v>
      </c>
      <c r="O32" s="211" t="s">
        <v>168</v>
      </c>
      <c r="P32" s="227" t="s">
        <v>298</v>
      </c>
      <c r="Q32" s="227" t="s">
        <v>299</v>
      </c>
      <c r="R32" s="227" t="s">
        <v>104</v>
      </c>
      <c r="S32" s="227" t="s">
        <v>283</v>
      </c>
      <c r="T32" s="195">
        <f>U32</f>
        <v>255000</v>
      </c>
      <c r="U32" s="195">
        <f>SUM(V32:AA33)</f>
        <v>255000</v>
      </c>
      <c r="V32" s="195">
        <v>150000</v>
      </c>
      <c r="W32" s="195">
        <v>0</v>
      </c>
      <c r="X32" s="195">
        <v>0</v>
      </c>
      <c r="Y32" s="195">
        <v>105000</v>
      </c>
      <c r="Z32" s="195">
        <v>0</v>
      </c>
      <c r="AA32" s="195">
        <v>0</v>
      </c>
      <c r="AB32" s="195">
        <v>45000</v>
      </c>
      <c r="AC32" s="211" t="s">
        <v>107</v>
      </c>
      <c r="AD32" s="195">
        <f>U32</f>
        <v>255000</v>
      </c>
      <c r="AE32" s="195">
        <v>0</v>
      </c>
      <c r="AF32" s="195">
        <v>0</v>
      </c>
      <c r="AG32" s="208"/>
      <c r="AH32" s="219" t="s">
        <v>337</v>
      </c>
      <c r="AI32" s="219" t="s">
        <v>338</v>
      </c>
      <c r="AJ32" s="224">
        <v>45579</v>
      </c>
    </row>
    <row r="33" spans="1:36" ht="61.5" customHeight="1" thickBot="1" x14ac:dyDescent="0.35">
      <c r="A33" s="1"/>
      <c r="B33" s="215"/>
      <c r="C33" s="194"/>
      <c r="D33" s="194"/>
      <c r="E33" s="194"/>
      <c r="F33" s="194"/>
      <c r="G33" s="194"/>
      <c r="H33" s="194"/>
      <c r="I33" s="194"/>
      <c r="J33" s="82" t="s">
        <v>351</v>
      </c>
      <c r="K33" s="82" t="s">
        <v>352</v>
      </c>
      <c r="L33" s="82" t="s">
        <v>155</v>
      </c>
      <c r="M33" s="82">
        <v>12</v>
      </c>
      <c r="N33" s="194"/>
      <c r="O33" s="194"/>
      <c r="P33" s="228"/>
      <c r="Q33" s="228"/>
      <c r="R33" s="228"/>
      <c r="S33" s="228"/>
      <c r="T33" s="194"/>
      <c r="U33" s="194"/>
      <c r="V33" s="196"/>
      <c r="W33" s="196"/>
      <c r="X33" s="196"/>
      <c r="Y33" s="196"/>
      <c r="Z33" s="196"/>
      <c r="AA33" s="196"/>
      <c r="AB33" s="196"/>
      <c r="AC33" s="194"/>
      <c r="AD33" s="196"/>
      <c r="AE33" s="196"/>
      <c r="AF33" s="196"/>
      <c r="AG33" s="222"/>
      <c r="AH33" s="221"/>
      <c r="AI33" s="221"/>
      <c r="AJ33" s="225"/>
    </row>
    <row r="34" spans="1:36" ht="61.5" customHeight="1" x14ac:dyDescent="0.3">
      <c r="A34" s="1"/>
      <c r="B34" s="214" t="s">
        <v>353</v>
      </c>
      <c r="C34" s="211" t="s">
        <v>354</v>
      </c>
      <c r="D34" s="211" t="s">
        <v>326</v>
      </c>
      <c r="E34" s="211" t="s">
        <v>291</v>
      </c>
      <c r="F34" s="211" t="s">
        <v>355</v>
      </c>
      <c r="G34" s="211" t="s">
        <v>293</v>
      </c>
      <c r="H34" s="211" t="s">
        <v>96</v>
      </c>
      <c r="I34" s="211" t="s">
        <v>96</v>
      </c>
      <c r="J34" s="94" t="s">
        <v>328</v>
      </c>
      <c r="K34" s="94" t="s">
        <v>329</v>
      </c>
      <c r="L34" s="94" t="s">
        <v>121</v>
      </c>
      <c r="M34" s="81">
        <v>25</v>
      </c>
      <c r="N34" s="193" t="s">
        <v>100</v>
      </c>
      <c r="O34" s="193" t="s">
        <v>185</v>
      </c>
      <c r="P34" s="229" t="s">
        <v>298</v>
      </c>
      <c r="Q34" s="229" t="s">
        <v>299</v>
      </c>
      <c r="R34" s="229" t="s">
        <v>104</v>
      </c>
      <c r="S34" s="229" t="s">
        <v>283</v>
      </c>
      <c r="T34" s="195">
        <f>U34</f>
        <v>1190000</v>
      </c>
      <c r="U34" s="195">
        <f>SUM(V34:AA35)</f>
        <v>1190000</v>
      </c>
      <c r="V34" s="195">
        <v>700000</v>
      </c>
      <c r="W34" s="195">
        <v>0</v>
      </c>
      <c r="X34" s="195">
        <v>0</v>
      </c>
      <c r="Y34" s="195">
        <v>490000</v>
      </c>
      <c r="Z34" s="195">
        <v>0</v>
      </c>
      <c r="AA34" s="195">
        <v>0</v>
      </c>
      <c r="AB34" s="195">
        <v>210000</v>
      </c>
      <c r="AC34" s="211" t="s">
        <v>107</v>
      </c>
      <c r="AD34" s="195">
        <f>U34</f>
        <v>1190000</v>
      </c>
      <c r="AE34" s="195">
        <v>0</v>
      </c>
      <c r="AF34" s="195">
        <v>0</v>
      </c>
      <c r="AG34" s="208"/>
      <c r="AH34" s="219" t="s">
        <v>359</v>
      </c>
      <c r="AI34" s="219" t="s">
        <v>360</v>
      </c>
      <c r="AJ34" s="224">
        <v>45777</v>
      </c>
    </row>
    <row r="35" spans="1:36" ht="61.5" customHeight="1" thickBot="1" x14ac:dyDescent="0.35">
      <c r="A35" s="1"/>
      <c r="B35" s="215"/>
      <c r="C35" s="194"/>
      <c r="D35" s="194"/>
      <c r="E35" s="194"/>
      <c r="F35" s="194"/>
      <c r="G35" s="194"/>
      <c r="H35" s="194"/>
      <c r="I35" s="194"/>
      <c r="J35" s="92" t="s">
        <v>330</v>
      </c>
      <c r="K35" s="92" t="s">
        <v>331</v>
      </c>
      <c r="L35" s="92" t="s">
        <v>155</v>
      </c>
      <c r="M35" s="82">
        <v>25</v>
      </c>
      <c r="N35" s="194"/>
      <c r="O35" s="194"/>
      <c r="P35" s="228"/>
      <c r="Q35" s="228"/>
      <c r="R35" s="228"/>
      <c r="S35" s="228"/>
      <c r="T35" s="194"/>
      <c r="U35" s="194"/>
      <c r="V35" s="196"/>
      <c r="W35" s="196"/>
      <c r="X35" s="196"/>
      <c r="Y35" s="196"/>
      <c r="Z35" s="196"/>
      <c r="AA35" s="196"/>
      <c r="AB35" s="196"/>
      <c r="AC35" s="194"/>
      <c r="AD35" s="196"/>
      <c r="AE35" s="196"/>
      <c r="AF35" s="196"/>
      <c r="AG35" s="222"/>
      <c r="AH35" s="221"/>
      <c r="AI35" s="221"/>
      <c r="AJ35" s="225"/>
    </row>
    <row r="36" spans="1:36" ht="64.95" customHeight="1" thickBot="1" x14ac:dyDescent="0.35">
      <c r="A36" s="1"/>
      <c r="B36" s="214" t="s">
        <v>356</v>
      </c>
      <c r="C36" s="211" t="s">
        <v>357</v>
      </c>
      <c r="D36" s="211" t="s">
        <v>326</v>
      </c>
      <c r="E36" s="211" t="s">
        <v>291</v>
      </c>
      <c r="F36" s="211" t="s">
        <v>358</v>
      </c>
      <c r="G36" s="211" t="s">
        <v>293</v>
      </c>
      <c r="H36" s="211" t="s">
        <v>96</v>
      </c>
      <c r="I36" s="211" t="s">
        <v>96</v>
      </c>
      <c r="J36" s="90" t="s">
        <v>349</v>
      </c>
      <c r="K36" s="90" t="s">
        <v>350</v>
      </c>
      <c r="L36" s="90" t="s">
        <v>121</v>
      </c>
      <c r="M36" s="81">
        <v>11</v>
      </c>
      <c r="N36" s="201" t="s">
        <v>100</v>
      </c>
      <c r="O36" s="201" t="s">
        <v>138</v>
      </c>
      <c r="P36" s="200" t="s">
        <v>298</v>
      </c>
      <c r="Q36" s="200" t="s">
        <v>299</v>
      </c>
      <c r="R36" s="200" t="s">
        <v>104</v>
      </c>
      <c r="S36" s="200" t="s">
        <v>283</v>
      </c>
      <c r="T36" s="195">
        <f>U36</f>
        <v>1317500</v>
      </c>
      <c r="U36" s="195">
        <f>SUM(V36:AA37)</f>
        <v>1317500</v>
      </c>
      <c r="V36" s="195">
        <v>775000</v>
      </c>
      <c r="W36" s="195">
        <v>0</v>
      </c>
      <c r="X36" s="195">
        <v>0</v>
      </c>
      <c r="Y36" s="195">
        <v>542500</v>
      </c>
      <c r="Z36" s="195">
        <v>0</v>
      </c>
      <c r="AA36" s="195">
        <v>0</v>
      </c>
      <c r="AB36" s="195">
        <v>232500</v>
      </c>
      <c r="AC36" s="211" t="s">
        <v>107</v>
      </c>
      <c r="AD36" s="195">
        <f>U36</f>
        <v>1317500</v>
      </c>
      <c r="AE36" s="195">
        <v>0</v>
      </c>
      <c r="AF36" s="195">
        <v>0</v>
      </c>
      <c r="AG36" s="208"/>
      <c r="AH36" s="219" t="s">
        <v>359</v>
      </c>
      <c r="AI36" s="219" t="s">
        <v>360</v>
      </c>
      <c r="AJ36" s="224">
        <v>45777</v>
      </c>
    </row>
    <row r="37" spans="1:36" ht="61.05" customHeight="1" thickBot="1" x14ac:dyDescent="0.35">
      <c r="A37" s="1"/>
      <c r="B37" s="215"/>
      <c r="C37" s="194"/>
      <c r="D37" s="194"/>
      <c r="E37" s="194"/>
      <c r="F37" s="194"/>
      <c r="G37" s="194"/>
      <c r="H37" s="194"/>
      <c r="I37" s="194"/>
      <c r="J37" s="82" t="s">
        <v>351</v>
      </c>
      <c r="K37" s="82" t="s">
        <v>352</v>
      </c>
      <c r="L37" s="82" t="s">
        <v>155</v>
      </c>
      <c r="M37" s="82">
        <v>11</v>
      </c>
      <c r="N37" s="201"/>
      <c r="O37" s="201"/>
      <c r="P37" s="200"/>
      <c r="Q37" s="200"/>
      <c r="R37" s="200"/>
      <c r="S37" s="200"/>
      <c r="T37" s="194"/>
      <c r="U37" s="194"/>
      <c r="V37" s="196"/>
      <c r="W37" s="196"/>
      <c r="X37" s="196"/>
      <c r="Y37" s="196"/>
      <c r="Z37" s="196"/>
      <c r="AA37" s="196"/>
      <c r="AB37" s="196"/>
      <c r="AC37" s="194"/>
      <c r="AD37" s="196"/>
      <c r="AE37" s="196"/>
      <c r="AF37" s="196"/>
      <c r="AG37" s="222"/>
      <c r="AH37" s="221"/>
      <c r="AI37" s="221"/>
      <c r="AJ37" s="225"/>
    </row>
    <row r="38" spans="1:36" ht="57.45" customHeight="1" x14ac:dyDescent="0.3">
      <c r="A38" s="1"/>
      <c r="B38" s="191" t="s">
        <v>361</v>
      </c>
      <c r="C38" s="189" t="s">
        <v>362</v>
      </c>
      <c r="D38" s="189" t="s">
        <v>326</v>
      </c>
      <c r="E38" s="189" t="s">
        <v>291</v>
      </c>
      <c r="F38" s="211" t="s">
        <v>363</v>
      </c>
      <c r="G38" s="189" t="s">
        <v>293</v>
      </c>
      <c r="H38" s="211" t="s">
        <v>96</v>
      </c>
      <c r="I38" s="211" t="s">
        <v>96</v>
      </c>
      <c r="J38" s="91" t="s">
        <v>328</v>
      </c>
      <c r="K38" s="91" t="s">
        <v>329</v>
      </c>
      <c r="L38" s="91" t="s">
        <v>121</v>
      </c>
      <c r="M38" s="81">
        <v>6</v>
      </c>
      <c r="N38" s="211" t="s">
        <v>100</v>
      </c>
      <c r="O38" s="211" t="s">
        <v>128</v>
      </c>
      <c r="P38" s="227" t="s">
        <v>298</v>
      </c>
      <c r="Q38" s="227" t="s">
        <v>299</v>
      </c>
      <c r="R38" s="227" t="s">
        <v>104</v>
      </c>
      <c r="S38" s="227" t="s">
        <v>283</v>
      </c>
      <c r="T38" s="187">
        <f>SUM(U38:U39)</f>
        <v>255000</v>
      </c>
      <c r="U38" s="195">
        <f>SUM(V38:AA39)</f>
        <v>255000</v>
      </c>
      <c r="V38" s="195">
        <v>150000</v>
      </c>
      <c r="W38" s="195">
        <v>0</v>
      </c>
      <c r="X38" s="195">
        <v>0</v>
      </c>
      <c r="Y38" s="195">
        <v>105000</v>
      </c>
      <c r="Z38" s="195">
        <v>0</v>
      </c>
      <c r="AA38" s="195">
        <v>0</v>
      </c>
      <c r="AB38" s="195">
        <v>45000</v>
      </c>
      <c r="AC38" s="211" t="s">
        <v>107</v>
      </c>
      <c r="AD38" s="195">
        <f>U38</f>
        <v>255000</v>
      </c>
      <c r="AE38" s="195">
        <v>0</v>
      </c>
      <c r="AF38" s="195">
        <v>0</v>
      </c>
      <c r="AG38" s="208"/>
      <c r="AH38" s="394" t="s">
        <v>323</v>
      </c>
      <c r="AI38" s="394" t="s">
        <v>423</v>
      </c>
      <c r="AJ38" s="181"/>
    </row>
    <row r="39" spans="1:36" ht="55.95" customHeight="1" thickBot="1" x14ac:dyDescent="0.35">
      <c r="A39" s="1"/>
      <c r="B39" s="192"/>
      <c r="C39" s="190"/>
      <c r="D39" s="190"/>
      <c r="E39" s="190"/>
      <c r="F39" s="193"/>
      <c r="G39" s="190"/>
      <c r="H39" s="193"/>
      <c r="I39" s="193"/>
      <c r="J39" s="92" t="s">
        <v>330</v>
      </c>
      <c r="K39" s="92" t="s">
        <v>331</v>
      </c>
      <c r="L39" s="92" t="s">
        <v>155</v>
      </c>
      <c r="M39" s="82">
        <v>6</v>
      </c>
      <c r="N39" s="194"/>
      <c r="O39" s="194"/>
      <c r="P39" s="228"/>
      <c r="Q39" s="228"/>
      <c r="R39" s="228"/>
      <c r="S39" s="228"/>
      <c r="T39" s="188"/>
      <c r="U39" s="194"/>
      <c r="V39" s="196"/>
      <c r="W39" s="196"/>
      <c r="X39" s="196"/>
      <c r="Y39" s="196"/>
      <c r="Z39" s="196"/>
      <c r="AA39" s="196"/>
      <c r="AB39" s="196"/>
      <c r="AC39" s="194"/>
      <c r="AD39" s="196"/>
      <c r="AE39" s="196"/>
      <c r="AF39" s="196"/>
      <c r="AG39" s="222"/>
      <c r="AH39" s="395"/>
      <c r="AI39" s="395"/>
      <c r="AJ39" s="182"/>
    </row>
    <row r="40" spans="1:36" ht="56.55" customHeight="1" x14ac:dyDescent="0.3">
      <c r="A40" s="1"/>
      <c r="B40" s="214" t="s">
        <v>365</v>
      </c>
      <c r="C40" s="211" t="s">
        <v>366</v>
      </c>
      <c r="D40" s="211" t="s">
        <v>326</v>
      </c>
      <c r="E40" s="211" t="s">
        <v>291</v>
      </c>
      <c r="F40" s="211" t="s">
        <v>367</v>
      </c>
      <c r="G40" s="211" t="s">
        <v>293</v>
      </c>
      <c r="H40" s="211" t="s">
        <v>96</v>
      </c>
      <c r="I40" s="211" t="s">
        <v>96</v>
      </c>
      <c r="J40" s="94" t="s">
        <v>328</v>
      </c>
      <c r="K40" s="94" t="s">
        <v>329</v>
      </c>
      <c r="L40" s="94" t="s">
        <v>121</v>
      </c>
      <c r="M40" s="96">
        <v>10</v>
      </c>
      <c r="N40" s="216" t="s">
        <v>100</v>
      </c>
      <c r="O40" s="216" t="s">
        <v>163</v>
      </c>
      <c r="P40" s="216" t="s">
        <v>298</v>
      </c>
      <c r="Q40" s="216" t="s">
        <v>299</v>
      </c>
      <c r="R40" s="216" t="s">
        <v>104</v>
      </c>
      <c r="S40" s="216" t="s">
        <v>283</v>
      </c>
      <c r="T40" s="241">
        <f>U40</f>
        <v>680000</v>
      </c>
      <c r="U40" s="241">
        <f>SUM(V40:AA41)</f>
        <v>680000</v>
      </c>
      <c r="V40" s="241">
        <v>400000</v>
      </c>
      <c r="W40" s="241">
        <v>0</v>
      </c>
      <c r="X40" s="241">
        <v>0</v>
      </c>
      <c r="Y40" s="241">
        <v>280000</v>
      </c>
      <c r="Z40" s="241">
        <v>0</v>
      </c>
      <c r="AA40" s="241">
        <v>0</v>
      </c>
      <c r="AB40" s="241">
        <v>120000</v>
      </c>
      <c r="AC40" s="216" t="s">
        <v>107</v>
      </c>
      <c r="AD40" s="241">
        <f>U40</f>
        <v>680000</v>
      </c>
      <c r="AE40" s="241">
        <v>0</v>
      </c>
      <c r="AF40" s="241">
        <v>0</v>
      </c>
      <c r="AG40" s="242"/>
      <c r="AH40" s="240" t="s">
        <v>359</v>
      </c>
      <c r="AI40" s="240" t="s">
        <v>360</v>
      </c>
      <c r="AJ40" s="238">
        <v>45777</v>
      </c>
    </row>
    <row r="41" spans="1:36" ht="58.5" customHeight="1" thickBot="1" x14ac:dyDescent="0.35">
      <c r="A41" s="1"/>
      <c r="B41" s="215"/>
      <c r="C41" s="194"/>
      <c r="D41" s="194"/>
      <c r="E41" s="194"/>
      <c r="F41" s="194"/>
      <c r="G41" s="194"/>
      <c r="H41" s="194"/>
      <c r="I41" s="194"/>
      <c r="J41" s="92" t="s">
        <v>330</v>
      </c>
      <c r="K41" s="92" t="s">
        <v>331</v>
      </c>
      <c r="L41" s="92" t="s">
        <v>155</v>
      </c>
      <c r="M41" s="82">
        <v>10</v>
      </c>
      <c r="N41" s="194"/>
      <c r="O41" s="194"/>
      <c r="P41" s="194"/>
      <c r="Q41" s="194"/>
      <c r="R41" s="194"/>
      <c r="S41" s="194"/>
      <c r="T41" s="194"/>
      <c r="U41" s="194"/>
      <c r="V41" s="196"/>
      <c r="W41" s="196"/>
      <c r="X41" s="196"/>
      <c r="Y41" s="196"/>
      <c r="Z41" s="196"/>
      <c r="AA41" s="196"/>
      <c r="AB41" s="196"/>
      <c r="AC41" s="194"/>
      <c r="AD41" s="196"/>
      <c r="AE41" s="196"/>
      <c r="AF41" s="196"/>
      <c r="AG41" s="222"/>
      <c r="AH41" s="221"/>
      <c r="AI41" s="221"/>
      <c r="AJ41" s="225"/>
    </row>
    <row r="42" spans="1:36" ht="56.55" customHeight="1" x14ac:dyDescent="0.3">
      <c r="A42" s="1"/>
      <c r="B42" s="191" t="s">
        <v>368</v>
      </c>
      <c r="C42" s="189" t="s">
        <v>369</v>
      </c>
      <c r="D42" s="189" t="s">
        <v>326</v>
      </c>
      <c r="E42" s="189" t="s">
        <v>291</v>
      </c>
      <c r="F42" s="211" t="s">
        <v>417</v>
      </c>
      <c r="G42" s="189" t="s">
        <v>293</v>
      </c>
      <c r="H42" s="211" t="s">
        <v>96</v>
      </c>
      <c r="I42" s="211" t="s">
        <v>96</v>
      </c>
      <c r="J42" s="91" t="s">
        <v>328</v>
      </c>
      <c r="K42" s="91" t="s">
        <v>329</v>
      </c>
      <c r="L42" s="91" t="s">
        <v>121</v>
      </c>
      <c r="M42" s="81">
        <v>10</v>
      </c>
      <c r="N42" s="211" t="s">
        <v>100</v>
      </c>
      <c r="O42" s="211" t="s">
        <v>168</v>
      </c>
      <c r="P42" s="211" t="s">
        <v>298</v>
      </c>
      <c r="Q42" s="211" t="s">
        <v>299</v>
      </c>
      <c r="R42" s="211" t="s">
        <v>104</v>
      </c>
      <c r="S42" s="211" t="s">
        <v>283</v>
      </c>
      <c r="T42" s="187">
        <f>U42</f>
        <v>255000</v>
      </c>
      <c r="U42" s="195">
        <f>SUM(V42:AA43)</f>
        <v>255000</v>
      </c>
      <c r="V42" s="195">
        <v>150000</v>
      </c>
      <c r="W42" s="195">
        <v>0</v>
      </c>
      <c r="X42" s="195">
        <v>0</v>
      </c>
      <c r="Y42" s="195">
        <v>105000</v>
      </c>
      <c r="Z42" s="195">
        <v>0</v>
      </c>
      <c r="AA42" s="195">
        <v>0</v>
      </c>
      <c r="AB42" s="195">
        <v>45000</v>
      </c>
      <c r="AC42" s="211" t="s">
        <v>107</v>
      </c>
      <c r="AD42" s="195">
        <f>U42</f>
        <v>255000</v>
      </c>
      <c r="AE42" s="195">
        <v>0</v>
      </c>
      <c r="AF42" s="195">
        <v>0</v>
      </c>
      <c r="AG42" s="208"/>
      <c r="AH42" s="183" t="s">
        <v>319</v>
      </c>
      <c r="AI42" s="183" t="s">
        <v>409</v>
      </c>
      <c r="AJ42" s="198">
        <v>45670</v>
      </c>
    </row>
    <row r="43" spans="1:36" ht="57.45" customHeight="1" thickBot="1" x14ac:dyDescent="0.35">
      <c r="A43" s="1"/>
      <c r="B43" s="192"/>
      <c r="C43" s="190"/>
      <c r="D43" s="190"/>
      <c r="E43" s="190"/>
      <c r="F43" s="194"/>
      <c r="G43" s="190"/>
      <c r="H43" s="194"/>
      <c r="I43" s="194"/>
      <c r="J43" s="92" t="s">
        <v>330</v>
      </c>
      <c r="K43" s="92" t="s">
        <v>331</v>
      </c>
      <c r="L43" s="92" t="s">
        <v>155</v>
      </c>
      <c r="M43" s="82">
        <v>10</v>
      </c>
      <c r="N43" s="194"/>
      <c r="O43" s="194"/>
      <c r="P43" s="194"/>
      <c r="Q43" s="194"/>
      <c r="R43" s="194"/>
      <c r="S43" s="194"/>
      <c r="T43" s="188"/>
      <c r="U43" s="194"/>
      <c r="V43" s="196"/>
      <c r="W43" s="196"/>
      <c r="X43" s="196"/>
      <c r="Y43" s="196"/>
      <c r="Z43" s="196"/>
      <c r="AA43" s="196"/>
      <c r="AB43" s="196"/>
      <c r="AC43" s="194"/>
      <c r="AD43" s="196"/>
      <c r="AE43" s="196"/>
      <c r="AF43" s="196"/>
      <c r="AG43" s="222"/>
      <c r="AH43" s="184"/>
      <c r="AI43" s="184"/>
      <c r="AJ43" s="199"/>
    </row>
    <row r="44" spans="1:36" ht="58.5" customHeight="1" x14ac:dyDescent="0.3">
      <c r="A44" s="1"/>
      <c r="B44" s="243" t="s">
        <v>371</v>
      </c>
      <c r="C44" s="216" t="s">
        <v>372</v>
      </c>
      <c r="D44" s="216" t="s">
        <v>326</v>
      </c>
      <c r="E44" s="216" t="s">
        <v>291</v>
      </c>
      <c r="F44" s="216" t="s">
        <v>373</v>
      </c>
      <c r="G44" s="216" t="s">
        <v>293</v>
      </c>
      <c r="H44" s="216" t="s">
        <v>96</v>
      </c>
      <c r="I44" s="216" t="s">
        <v>96</v>
      </c>
      <c r="J44" s="94" t="s">
        <v>328</v>
      </c>
      <c r="K44" s="94" t="s">
        <v>329</v>
      </c>
      <c r="L44" s="94" t="s">
        <v>121</v>
      </c>
      <c r="M44" s="96">
        <v>30</v>
      </c>
      <c r="N44" s="216" t="s">
        <v>100</v>
      </c>
      <c r="O44" s="216" t="s">
        <v>185</v>
      </c>
      <c r="P44" s="236" t="s">
        <v>298</v>
      </c>
      <c r="Q44" s="236" t="s">
        <v>299</v>
      </c>
      <c r="R44" s="236" t="s">
        <v>104</v>
      </c>
      <c r="S44" s="236" t="s">
        <v>283</v>
      </c>
      <c r="T44" s="241">
        <f>SUM(U44:U47)</f>
        <v>3400000</v>
      </c>
      <c r="U44" s="241">
        <f>SUM(V44:AA45)</f>
        <v>2380000</v>
      </c>
      <c r="V44" s="241">
        <v>1400000</v>
      </c>
      <c r="W44" s="241">
        <v>0</v>
      </c>
      <c r="X44" s="241">
        <v>0</v>
      </c>
      <c r="Y44" s="241">
        <v>980000</v>
      </c>
      <c r="Z44" s="241">
        <v>0</v>
      </c>
      <c r="AA44" s="241">
        <v>0</v>
      </c>
      <c r="AB44" s="241">
        <v>420000</v>
      </c>
      <c r="AC44" s="216" t="s">
        <v>107</v>
      </c>
      <c r="AD44" s="241">
        <f>U44</f>
        <v>2380000</v>
      </c>
      <c r="AE44" s="241">
        <v>0</v>
      </c>
      <c r="AF44" s="241">
        <v>0</v>
      </c>
      <c r="AG44" s="242"/>
      <c r="AH44" s="240" t="s">
        <v>433</v>
      </c>
      <c r="AI44" s="240" t="s">
        <v>434</v>
      </c>
      <c r="AJ44" s="238">
        <v>45852</v>
      </c>
    </row>
    <row r="45" spans="1:36" ht="60" customHeight="1" x14ac:dyDescent="0.3">
      <c r="A45" s="1"/>
      <c r="B45" s="233"/>
      <c r="C45" s="193"/>
      <c r="D45" s="193"/>
      <c r="E45" s="193"/>
      <c r="F45" s="193"/>
      <c r="G45" s="193"/>
      <c r="H45" s="193"/>
      <c r="I45" s="193"/>
      <c r="J45" s="95" t="s">
        <v>330</v>
      </c>
      <c r="K45" s="95" t="s">
        <v>331</v>
      </c>
      <c r="L45" s="95" t="s">
        <v>155</v>
      </c>
      <c r="M45" s="90">
        <v>30</v>
      </c>
      <c r="N45" s="204"/>
      <c r="O45" s="204"/>
      <c r="P45" s="237"/>
      <c r="Q45" s="237"/>
      <c r="R45" s="237"/>
      <c r="S45" s="237"/>
      <c r="T45" s="193"/>
      <c r="U45" s="193"/>
      <c r="V45" s="210"/>
      <c r="W45" s="210"/>
      <c r="X45" s="210"/>
      <c r="Y45" s="210"/>
      <c r="Z45" s="210"/>
      <c r="AA45" s="210"/>
      <c r="AB45" s="210"/>
      <c r="AC45" s="193"/>
      <c r="AD45" s="210"/>
      <c r="AE45" s="210"/>
      <c r="AF45" s="210"/>
      <c r="AG45" s="209"/>
      <c r="AH45" s="235"/>
      <c r="AI45" s="235"/>
      <c r="AJ45" s="239"/>
    </row>
    <row r="46" spans="1:36" ht="56.55" customHeight="1" x14ac:dyDescent="0.3">
      <c r="A46" s="1"/>
      <c r="B46" s="233"/>
      <c r="C46" s="193"/>
      <c r="D46" s="193"/>
      <c r="E46" s="193"/>
      <c r="F46" s="193" t="s">
        <v>374</v>
      </c>
      <c r="G46" s="193"/>
      <c r="H46" s="193" t="s">
        <v>96</v>
      </c>
      <c r="I46" s="193" t="s">
        <v>96</v>
      </c>
      <c r="J46" s="93" t="s">
        <v>328</v>
      </c>
      <c r="K46" s="93" t="s">
        <v>329</v>
      </c>
      <c r="L46" s="93" t="s">
        <v>121</v>
      </c>
      <c r="M46" s="90">
        <v>24</v>
      </c>
      <c r="N46" s="193" t="s">
        <v>100</v>
      </c>
      <c r="O46" s="193" t="s">
        <v>185</v>
      </c>
      <c r="P46" s="229" t="s">
        <v>298</v>
      </c>
      <c r="Q46" s="229" t="s">
        <v>299</v>
      </c>
      <c r="R46" s="229" t="s">
        <v>104</v>
      </c>
      <c r="S46" s="229" t="s">
        <v>283</v>
      </c>
      <c r="T46" s="193"/>
      <c r="U46" s="210">
        <f>SUM(V46:AA47)</f>
        <v>1020000</v>
      </c>
      <c r="V46" s="210">
        <v>600000</v>
      </c>
      <c r="W46" s="210">
        <v>0</v>
      </c>
      <c r="X46" s="210">
        <v>0</v>
      </c>
      <c r="Y46" s="210">
        <v>420000</v>
      </c>
      <c r="Z46" s="210">
        <v>0</v>
      </c>
      <c r="AA46" s="210">
        <v>0</v>
      </c>
      <c r="AB46" s="210">
        <v>180000</v>
      </c>
      <c r="AC46" s="193" t="s">
        <v>107</v>
      </c>
      <c r="AD46" s="210">
        <f>U46</f>
        <v>1020000</v>
      </c>
      <c r="AE46" s="210">
        <v>0</v>
      </c>
      <c r="AF46" s="210">
        <v>0</v>
      </c>
      <c r="AG46" s="209"/>
      <c r="AH46" s="235"/>
      <c r="AI46" s="235"/>
      <c r="AJ46" s="239"/>
    </row>
    <row r="47" spans="1:36" ht="61.5" customHeight="1" thickBot="1" x14ac:dyDescent="0.35">
      <c r="A47" s="1"/>
      <c r="B47" s="215"/>
      <c r="C47" s="194"/>
      <c r="D47" s="194"/>
      <c r="E47" s="194"/>
      <c r="F47" s="194"/>
      <c r="G47" s="194"/>
      <c r="H47" s="194"/>
      <c r="I47" s="194"/>
      <c r="J47" s="92" t="s">
        <v>330</v>
      </c>
      <c r="K47" s="92" t="s">
        <v>331</v>
      </c>
      <c r="L47" s="92" t="s">
        <v>155</v>
      </c>
      <c r="M47" s="82">
        <v>24</v>
      </c>
      <c r="N47" s="194"/>
      <c r="O47" s="194"/>
      <c r="P47" s="228"/>
      <c r="Q47" s="228"/>
      <c r="R47" s="228"/>
      <c r="S47" s="228"/>
      <c r="T47" s="194"/>
      <c r="U47" s="194"/>
      <c r="V47" s="196"/>
      <c r="W47" s="196"/>
      <c r="X47" s="196"/>
      <c r="Y47" s="196"/>
      <c r="Z47" s="196"/>
      <c r="AA47" s="196"/>
      <c r="AB47" s="196"/>
      <c r="AC47" s="194"/>
      <c r="AD47" s="196"/>
      <c r="AE47" s="196"/>
      <c r="AF47" s="196"/>
      <c r="AG47" s="222"/>
      <c r="AH47" s="221"/>
      <c r="AI47" s="221"/>
      <c r="AJ47" s="225"/>
    </row>
    <row r="48" spans="1:36" ht="56.55" customHeight="1" x14ac:dyDescent="0.3">
      <c r="A48" s="1"/>
      <c r="B48" s="214" t="s">
        <v>375</v>
      </c>
      <c r="C48" s="211" t="s">
        <v>376</v>
      </c>
      <c r="D48" s="211" t="s">
        <v>326</v>
      </c>
      <c r="E48" s="211" t="s">
        <v>291</v>
      </c>
      <c r="F48" s="211" t="s">
        <v>377</v>
      </c>
      <c r="G48" s="211" t="s">
        <v>293</v>
      </c>
      <c r="H48" s="211" t="s">
        <v>96</v>
      </c>
      <c r="I48" s="211" t="s">
        <v>96</v>
      </c>
      <c r="J48" s="94" t="s">
        <v>328</v>
      </c>
      <c r="K48" s="94" t="s">
        <v>329</v>
      </c>
      <c r="L48" s="94" t="s">
        <v>121</v>
      </c>
      <c r="M48" s="81">
        <v>2</v>
      </c>
      <c r="N48" s="211" t="s">
        <v>100</v>
      </c>
      <c r="O48" s="211" t="s">
        <v>179</v>
      </c>
      <c r="P48" s="211" t="s">
        <v>298</v>
      </c>
      <c r="Q48" s="211" t="s">
        <v>299</v>
      </c>
      <c r="R48" s="211" t="s">
        <v>104</v>
      </c>
      <c r="S48" s="211" t="s">
        <v>283</v>
      </c>
      <c r="T48" s="195">
        <f>SUM(U48:U51)</f>
        <v>1020000</v>
      </c>
      <c r="U48" s="195">
        <f>SUM(V48:AA49)</f>
        <v>255000</v>
      </c>
      <c r="V48" s="195">
        <v>150000</v>
      </c>
      <c r="W48" s="195">
        <v>0</v>
      </c>
      <c r="X48" s="195">
        <v>0</v>
      </c>
      <c r="Y48" s="195">
        <v>105000</v>
      </c>
      <c r="Z48" s="195">
        <v>0</v>
      </c>
      <c r="AA48" s="195">
        <v>0</v>
      </c>
      <c r="AB48" s="195">
        <v>45000</v>
      </c>
      <c r="AC48" s="211" t="s">
        <v>107</v>
      </c>
      <c r="AD48" s="195">
        <f>U48</f>
        <v>255000</v>
      </c>
      <c r="AE48" s="195">
        <v>0</v>
      </c>
      <c r="AF48" s="195">
        <v>0</v>
      </c>
      <c r="AG48" s="208"/>
      <c r="AH48" s="219" t="s">
        <v>322</v>
      </c>
      <c r="AI48" s="219" t="s">
        <v>323</v>
      </c>
      <c r="AJ48" s="217"/>
    </row>
    <row r="49" spans="1:36" ht="61.05" customHeight="1" x14ac:dyDescent="0.3">
      <c r="A49" s="1"/>
      <c r="B49" s="233"/>
      <c r="C49" s="193"/>
      <c r="D49" s="193"/>
      <c r="E49" s="193"/>
      <c r="F49" s="193"/>
      <c r="G49" s="193"/>
      <c r="H49" s="193"/>
      <c r="I49" s="193"/>
      <c r="J49" s="95" t="s">
        <v>330</v>
      </c>
      <c r="K49" s="95" t="s">
        <v>331</v>
      </c>
      <c r="L49" s="95" t="s">
        <v>155</v>
      </c>
      <c r="M49" s="90">
        <v>2</v>
      </c>
      <c r="N49" s="193"/>
      <c r="O49" s="193"/>
      <c r="P49" s="193"/>
      <c r="Q49" s="193"/>
      <c r="R49" s="193"/>
      <c r="S49" s="193"/>
      <c r="T49" s="193"/>
      <c r="U49" s="193"/>
      <c r="V49" s="210"/>
      <c r="W49" s="210"/>
      <c r="X49" s="210"/>
      <c r="Y49" s="210"/>
      <c r="Z49" s="210"/>
      <c r="AA49" s="210"/>
      <c r="AB49" s="210"/>
      <c r="AC49" s="193"/>
      <c r="AD49" s="210"/>
      <c r="AE49" s="210"/>
      <c r="AF49" s="210"/>
      <c r="AG49" s="209"/>
      <c r="AH49" s="235"/>
      <c r="AI49" s="235"/>
      <c r="AJ49" s="234"/>
    </row>
    <row r="50" spans="1:36" ht="57.45" customHeight="1" x14ac:dyDescent="0.3">
      <c r="A50" s="1"/>
      <c r="B50" s="233"/>
      <c r="C50" s="193"/>
      <c r="D50" s="193"/>
      <c r="E50" s="193"/>
      <c r="F50" s="193" t="s">
        <v>378</v>
      </c>
      <c r="G50" s="193"/>
      <c r="H50" s="193" t="s">
        <v>96</v>
      </c>
      <c r="I50" s="193" t="s">
        <v>96</v>
      </c>
      <c r="J50" s="93" t="s">
        <v>328</v>
      </c>
      <c r="K50" s="93" t="s">
        <v>329</v>
      </c>
      <c r="L50" s="93" t="s">
        <v>121</v>
      </c>
      <c r="M50" s="90">
        <v>8</v>
      </c>
      <c r="N50" s="193" t="s">
        <v>100</v>
      </c>
      <c r="O50" s="193" t="s">
        <v>179</v>
      </c>
      <c r="P50" s="193" t="s">
        <v>298</v>
      </c>
      <c r="Q50" s="193" t="s">
        <v>299</v>
      </c>
      <c r="R50" s="193" t="s">
        <v>104</v>
      </c>
      <c r="S50" s="193" t="s">
        <v>283</v>
      </c>
      <c r="T50" s="193"/>
      <c r="U50" s="210">
        <f>SUM(V50:AA51)</f>
        <v>765000</v>
      </c>
      <c r="V50" s="210">
        <v>450000</v>
      </c>
      <c r="W50" s="210">
        <v>0</v>
      </c>
      <c r="X50" s="210">
        <v>0</v>
      </c>
      <c r="Y50" s="210">
        <v>315000</v>
      </c>
      <c r="Z50" s="210">
        <v>0</v>
      </c>
      <c r="AA50" s="210">
        <v>0</v>
      </c>
      <c r="AB50" s="210">
        <v>135000</v>
      </c>
      <c r="AC50" s="193" t="s">
        <v>107</v>
      </c>
      <c r="AD50" s="210">
        <f>U50</f>
        <v>765000</v>
      </c>
      <c r="AE50" s="210">
        <v>0</v>
      </c>
      <c r="AF50" s="210">
        <v>0</v>
      </c>
      <c r="AG50" s="209"/>
      <c r="AH50" s="235"/>
      <c r="AI50" s="235"/>
      <c r="AJ50" s="234"/>
    </row>
    <row r="51" spans="1:36" ht="60" customHeight="1" thickBot="1" x14ac:dyDescent="0.35">
      <c r="A51" s="1"/>
      <c r="B51" s="215"/>
      <c r="C51" s="194"/>
      <c r="D51" s="194"/>
      <c r="E51" s="194"/>
      <c r="F51" s="194"/>
      <c r="G51" s="194"/>
      <c r="H51" s="194"/>
      <c r="I51" s="194"/>
      <c r="J51" s="92" t="s">
        <v>330</v>
      </c>
      <c r="K51" s="92" t="s">
        <v>331</v>
      </c>
      <c r="L51" s="92" t="s">
        <v>155</v>
      </c>
      <c r="M51" s="82">
        <v>8</v>
      </c>
      <c r="N51" s="194"/>
      <c r="O51" s="194"/>
      <c r="P51" s="194"/>
      <c r="Q51" s="194"/>
      <c r="R51" s="194"/>
      <c r="S51" s="194"/>
      <c r="T51" s="194"/>
      <c r="U51" s="194"/>
      <c r="V51" s="196"/>
      <c r="W51" s="196"/>
      <c r="X51" s="196"/>
      <c r="Y51" s="196"/>
      <c r="Z51" s="196"/>
      <c r="AA51" s="196"/>
      <c r="AB51" s="196"/>
      <c r="AC51" s="194"/>
      <c r="AD51" s="196"/>
      <c r="AE51" s="196"/>
      <c r="AF51" s="196"/>
      <c r="AG51" s="222"/>
      <c r="AH51" s="221"/>
      <c r="AI51" s="221"/>
      <c r="AJ51" s="226"/>
    </row>
    <row r="52" spans="1:36" ht="57.45" customHeight="1" x14ac:dyDescent="0.3">
      <c r="A52" s="1"/>
      <c r="B52" s="214" t="s">
        <v>379</v>
      </c>
      <c r="C52" s="211" t="s">
        <v>380</v>
      </c>
      <c r="D52" s="211" t="s">
        <v>326</v>
      </c>
      <c r="E52" s="211" t="s">
        <v>291</v>
      </c>
      <c r="F52" s="211" t="s">
        <v>381</v>
      </c>
      <c r="G52" s="211" t="s">
        <v>293</v>
      </c>
      <c r="H52" s="211" t="s">
        <v>382</v>
      </c>
      <c r="I52" s="211" t="s">
        <v>96</v>
      </c>
      <c r="J52" s="90" t="s">
        <v>349</v>
      </c>
      <c r="K52" s="90" t="s">
        <v>350</v>
      </c>
      <c r="L52" s="90" t="s">
        <v>121</v>
      </c>
      <c r="M52" s="81">
        <v>60</v>
      </c>
      <c r="N52" s="193" t="s">
        <v>100</v>
      </c>
      <c r="O52" s="193" t="s">
        <v>168</v>
      </c>
      <c r="P52" s="229" t="s">
        <v>298</v>
      </c>
      <c r="Q52" s="229" t="s">
        <v>299</v>
      </c>
      <c r="R52" s="229" t="s">
        <v>104</v>
      </c>
      <c r="S52" s="229" t="s">
        <v>283</v>
      </c>
      <c r="T52" s="195">
        <f>U52</f>
        <v>1530000</v>
      </c>
      <c r="U52" s="195">
        <f>SUM(V52:AA53)</f>
        <v>1530000</v>
      </c>
      <c r="V52" s="195">
        <v>900000</v>
      </c>
      <c r="W52" s="195">
        <v>0</v>
      </c>
      <c r="X52" s="195">
        <v>0</v>
      </c>
      <c r="Y52" s="195">
        <v>630000</v>
      </c>
      <c r="Z52" s="195">
        <v>0</v>
      </c>
      <c r="AA52" s="195">
        <v>0</v>
      </c>
      <c r="AB52" s="195">
        <v>270000</v>
      </c>
      <c r="AC52" s="211" t="s">
        <v>107</v>
      </c>
      <c r="AD52" s="195">
        <f>U52</f>
        <v>1530000</v>
      </c>
      <c r="AE52" s="195">
        <v>0</v>
      </c>
      <c r="AF52" s="195">
        <v>0</v>
      </c>
      <c r="AG52" s="208"/>
      <c r="AH52" s="219" t="s">
        <v>405</v>
      </c>
      <c r="AI52" s="219" t="s">
        <v>410</v>
      </c>
      <c r="AJ52" s="217"/>
    </row>
    <row r="53" spans="1:36" ht="58.95" customHeight="1" thickBot="1" x14ac:dyDescent="0.35">
      <c r="A53" s="1"/>
      <c r="B53" s="215"/>
      <c r="C53" s="194"/>
      <c r="D53" s="194"/>
      <c r="E53" s="194"/>
      <c r="F53" s="194"/>
      <c r="G53" s="194"/>
      <c r="H53" s="194"/>
      <c r="I53" s="194"/>
      <c r="J53" s="82" t="s">
        <v>351</v>
      </c>
      <c r="K53" s="82" t="s">
        <v>352</v>
      </c>
      <c r="L53" s="82" t="s">
        <v>155</v>
      </c>
      <c r="M53" s="82">
        <v>800</v>
      </c>
      <c r="N53" s="194"/>
      <c r="O53" s="194"/>
      <c r="P53" s="228"/>
      <c r="Q53" s="228"/>
      <c r="R53" s="228"/>
      <c r="S53" s="228"/>
      <c r="T53" s="194"/>
      <c r="U53" s="194"/>
      <c r="V53" s="196"/>
      <c r="W53" s="196"/>
      <c r="X53" s="196"/>
      <c r="Y53" s="196"/>
      <c r="Z53" s="196"/>
      <c r="AA53" s="196"/>
      <c r="AB53" s="196"/>
      <c r="AC53" s="194"/>
      <c r="AD53" s="196"/>
      <c r="AE53" s="196"/>
      <c r="AF53" s="196"/>
      <c r="AG53" s="222"/>
      <c r="AH53" s="221"/>
      <c r="AI53" s="221"/>
      <c r="AJ53" s="226"/>
    </row>
    <row r="54" spans="1:36" ht="52.5" customHeight="1" x14ac:dyDescent="0.3">
      <c r="A54" s="1"/>
      <c r="B54" s="191" t="s">
        <v>383</v>
      </c>
      <c r="C54" s="189" t="s">
        <v>411</v>
      </c>
      <c r="D54" s="189" t="s">
        <v>326</v>
      </c>
      <c r="E54" s="189" t="s">
        <v>291</v>
      </c>
      <c r="F54" s="211" t="s">
        <v>385</v>
      </c>
      <c r="G54" s="211" t="s">
        <v>293</v>
      </c>
      <c r="H54" s="211" t="s">
        <v>96</v>
      </c>
      <c r="I54" s="211" t="s">
        <v>96</v>
      </c>
      <c r="J54" s="94" t="s">
        <v>328</v>
      </c>
      <c r="K54" s="94" t="s">
        <v>329</v>
      </c>
      <c r="L54" s="94" t="s">
        <v>121</v>
      </c>
      <c r="M54" s="81">
        <v>48</v>
      </c>
      <c r="N54" s="189" t="s">
        <v>100</v>
      </c>
      <c r="O54" s="189" t="s">
        <v>153</v>
      </c>
      <c r="P54" s="189" t="s">
        <v>298</v>
      </c>
      <c r="Q54" s="189" t="s">
        <v>299</v>
      </c>
      <c r="R54" s="189" t="s">
        <v>104</v>
      </c>
      <c r="S54" s="189" t="s">
        <v>283</v>
      </c>
      <c r="T54" s="187">
        <f>SUM(U54:U59)</f>
        <v>4744900.5999999996</v>
      </c>
      <c r="U54" s="195">
        <f>SUM(V54:AA57)</f>
        <v>4013900.6</v>
      </c>
      <c r="V54" s="195">
        <v>2361118</v>
      </c>
      <c r="W54" s="195">
        <v>0</v>
      </c>
      <c r="X54" s="195">
        <v>0</v>
      </c>
      <c r="Y54" s="195">
        <v>1652782.6</v>
      </c>
      <c r="Z54" s="195">
        <v>0</v>
      </c>
      <c r="AA54" s="195">
        <v>0</v>
      </c>
      <c r="AB54" s="195">
        <v>708335.4</v>
      </c>
      <c r="AC54" s="211" t="s">
        <v>107</v>
      </c>
      <c r="AD54" s="195">
        <f>U54</f>
        <v>4013900.6</v>
      </c>
      <c r="AE54" s="195">
        <v>0</v>
      </c>
      <c r="AF54" s="195">
        <v>0</v>
      </c>
      <c r="AG54" s="208"/>
      <c r="AH54" s="183" t="s">
        <v>322</v>
      </c>
      <c r="AI54" s="183" t="s">
        <v>323</v>
      </c>
      <c r="AJ54" s="181"/>
    </row>
    <row r="55" spans="1:36" ht="52.5" customHeight="1" x14ac:dyDescent="0.3">
      <c r="A55" s="1"/>
      <c r="B55" s="212"/>
      <c r="C55" s="213"/>
      <c r="D55" s="213"/>
      <c r="E55" s="213"/>
      <c r="F55" s="193"/>
      <c r="G55" s="193"/>
      <c r="H55" s="193"/>
      <c r="I55" s="193"/>
      <c r="J55" s="230" t="s">
        <v>330</v>
      </c>
      <c r="K55" s="230" t="s">
        <v>331</v>
      </c>
      <c r="L55" s="230" t="s">
        <v>155</v>
      </c>
      <c r="M55" s="204">
        <v>48</v>
      </c>
      <c r="N55" s="213"/>
      <c r="O55" s="213"/>
      <c r="P55" s="213"/>
      <c r="Q55" s="213"/>
      <c r="R55" s="213"/>
      <c r="S55" s="213"/>
      <c r="T55" s="207"/>
      <c r="U55" s="193"/>
      <c r="V55" s="210"/>
      <c r="W55" s="210"/>
      <c r="X55" s="210"/>
      <c r="Y55" s="210"/>
      <c r="Z55" s="210"/>
      <c r="AA55" s="210"/>
      <c r="AB55" s="210"/>
      <c r="AC55" s="193"/>
      <c r="AD55" s="193"/>
      <c r="AE55" s="210"/>
      <c r="AF55" s="210"/>
      <c r="AG55" s="209"/>
      <c r="AH55" s="205"/>
      <c r="AI55" s="205"/>
      <c r="AJ55" s="206"/>
    </row>
    <row r="56" spans="1:36" ht="56.55" hidden="1" customHeight="1" x14ac:dyDescent="0.3">
      <c r="A56" s="1"/>
      <c r="B56" s="212"/>
      <c r="C56" s="213"/>
      <c r="D56" s="213"/>
      <c r="E56" s="213"/>
      <c r="F56" s="193"/>
      <c r="G56" s="193"/>
      <c r="H56" s="193"/>
      <c r="I56" s="193"/>
      <c r="J56" s="231"/>
      <c r="K56" s="231"/>
      <c r="L56" s="231"/>
      <c r="M56" s="213"/>
      <c r="N56" s="213"/>
      <c r="O56" s="213"/>
      <c r="P56" s="213"/>
      <c r="Q56" s="213"/>
      <c r="R56" s="213"/>
      <c r="S56" s="213"/>
      <c r="T56" s="207"/>
      <c r="U56" s="193"/>
      <c r="V56" s="210"/>
      <c r="W56" s="210"/>
      <c r="X56" s="210"/>
      <c r="Y56" s="210"/>
      <c r="Z56" s="210"/>
      <c r="AA56" s="210"/>
      <c r="AB56" s="210"/>
      <c r="AC56" s="193"/>
      <c r="AD56" s="193"/>
      <c r="AE56" s="210"/>
      <c r="AF56" s="210"/>
      <c r="AG56" s="209"/>
      <c r="AH56" s="205"/>
      <c r="AI56" s="205"/>
      <c r="AJ56" s="206"/>
    </row>
    <row r="57" spans="1:36" ht="10.5" customHeight="1" x14ac:dyDescent="0.3">
      <c r="A57" s="1"/>
      <c r="B57" s="212"/>
      <c r="C57" s="213"/>
      <c r="D57" s="213"/>
      <c r="E57" s="213"/>
      <c r="F57" s="193"/>
      <c r="G57" s="193"/>
      <c r="H57" s="193"/>
      <c r="I57" s="193"/>
      <c r="J57" s="232"/>
      <c r="K57" s="232"/>
      <c r="L57" s="232"/>
      <c r="M57" s="216"/>
      <c r="N57" s="216"/>
      <c r="O57" s="216"/>
      <c r="P57" s="216"/>
      <c r="Q57" s="216"/>
      <c r="R57" s="216"/>
      <c r="S57" s="216"/>
      <c r="T57" s="207"/>
      <c r="U57" s="193"/>
      <c r="V57" s="210"/>
      <c r="W57" s="210"/>
      <c r="X57" s="210"/>
      <c r="Y57" s="210"/>
      <c r="Z57" s="210"/>
      <c r="AA57" s="210"/>
      <c r="AB57" s="210"/>
      <c r="AC57" s="193"/>
      <c r="AD57" s="193"/>
      <c r="AE57" s="210"/>
      <c r="AF57" s="210"/>
      <c r="AG57" s="209"/>
      <c r="AH57" s="205"/>
      <c r="AI57" s="205"/>
      <c r="AJ57" s="206"/>
    </row>
    <row r="58" spans="1:36" ht="58.95" customHeight="1" x14ac:dyDescent="0.3">
      <c r="A58" s="1"/>
      <c r="B58" s="212"/>
      <c r="C58" s="213"/>
      <c r="D58" s="213"/>
      <c r="E58" s="213"/>
      <c r="F58" s="204" t="s">
        <v>385</v>
      </c>
      <c r="G58" s="204" t="s">
        <v>386</v>
      </c>
      <c r="H58" s="204" t="s">
        <v>96</v>
      </c>
      <c r="I58" s="204" t="s">
        <v>96</v>
      </c>
      <c r="J58" s="90" t="s">
        <v>387</v>
      </c>
      <c r="K58" s="90" t="s">
        <v>388</v>
      </c>
      <c r="L58" s="90" t="s">
        <v>155</v>
      </c>
      <c r="M58" s="96">
        <v>20</v>
      </c>
      <c r="N58" s="204" t="s">
        <v>100</v>
      </c>
      <c r="O58" s="204" t="s">
        <v>153</v>
      </c>
      <c r="P58" s="204" t="s">
        <v>298</v>
      </c>
      <c r="Q58" s="204" t="s">
        <v>299</v>
      </c>
      <c r="R58" s="204" t="s">
        <v>104</v>
      </c>
      <c r="S58" s="204" t="s">
        <v>283</v>
      </c>
      <c r="T58" s="207"/>
      <c r="U58" s="203">
        <f>SUM(V58:AA59)</f>
        <v>731000</v>
      </c>
      <c r="V58" s="203">
        <v>430000</v>
      </c>
      <c r="W58" s="203">
        <v>0</v>
      </c>
      <c r="X58" s="203">
        <v>0</v>
      </c>
      <c r="Y58" s="203">
        <v>301000</v>
      </c>
      <c r="Z58" s="203">
        <v>0</v>
      </c>
      <c r="AA58" s="203">
        <v>0</v>
      </c>
      <c r="AB58" s="203">
        <v>129000</v>
      </c>
      <c r="AC58" s="204" t="s">
        <v>107</v>
      </c>
      <c r="AD58" s="203">
        <f>U58</f>
        <v>731000</v>
      </c>
      <c r="AE58" s="203">
        <v>0</v>
      </c>
      <c r="AF58" s="203">
        <v>0</v>
      </c>
      <c r="AG58" s="202"/>
      <c r="AH58" s="205"/>
      <c r="AI58" s="205"/>
      <c r="AJ58" s="206"/>
    </row>
    <row r="59" spans="1:36" ht="66.45" customHeight="1" thickBot="1" x14ac:dyDescent="0.35">
      <c r="A59" s="1"/>
      <c r="B59" s="192"/>
      <c r="C59" s="190"/>
      <c r="D59" s="190"/>
      <c r="E59" s="190"/>
      <c r="F59" s="190"/>
      <c r="G59" s="190"/>
      <c r="H59" s="190"/>
      <c r="I59" s="190"/>
      <c r="J59" s="82" t="s">
        <v>389</v>
      </c>
      <c r="K59" s="82" t="s">
        <v>390</v>
      </c>
      <c r="L59" s="82" t="s">
        <v>99</v>
      </c>
      <c r="M59" s="96">
        <v>20</v>
      </c>
      <c r="N59" s="190"/>
      <c r="O59" s="190"/>
      <c r="P59" s="190"/>
      <c r="Q59" s="190"/>
      <c r="R59" s="190"/>
      <c r="S59" s="190"/>
      <c r="T59" s="188"/>
      <c r="U59" s="190"/>
      <c r="V59" s="188"/>
      <c r="W59" s="188"/>
      <c r="X59" s="188"/>
      <c r="Y59" s="188"/>
      <c r="Z59" s="188"/>
      <c r="AA59" s="188"/>
      <c r="AB59" s="188"/>
      <c r="AC59" s="190"/>
      <c r="AD59" s="188"/>
      <c r="AE59" s="188"/>
      <c r="AF59" s="188"/>
      <c r="AG59" s="186"/>
      <c r="AH59" s="184"/>
      <c r="AI59" s="184"/>
      <c r="AJ59" s="182"/>
    </row>
    <row r="60" spans="1:36" ht="52.5" customHeight="1" x14ac:dyDescent="0.3">
      <c r="A60" s="1"/>
      <c r="B60" s="214" t="s">
        <v>391</v>
      </c>
      <c r="C60" s="211" t="s">
        <v>392</v>
      </c>
      <c r="D60" s="211" t="s">
        <v>326</v>
      </c>
      <c r="E60" s="211" t="s">
        <v>291</v>
      </c>
      <c r="F60" s="211" t="s">
        <v>393</v>
      </c>
      <c r="G60" s="211" t="s">
        <v>386</v>
      </c>
      <c r="H60" s="211" t="s">
        <v>96</v>
      </c>
      <c r="I60" s="211" t="s">
        <v>96</v>
      </c>
      <c r="J60" s="90" t="s">
        <v>387</v>
      </c>
      <c r="K60" s="90" t="s">
        <v>388</v>
      </c>
      <c r="L60" s="90" t="s">
        <v>155</v>
      </c>
      <c r="M60" s="81">
        <v>80</v>
      </c>
      <c r="N60" s="211" t="s">
        <v>100</v>
      </c>
      <c r="O60" s="211" t="s">
        <v>163</v>
      </c>
      <c r="P60" s="211" t="s">
        <v>298</v>
      </c>
      <c r="Q60" s="211" t="s">
        <v>299</v>
      </c>
      <c r="R60" s="211" t="s">
        <v>104</v>
      </c>
      <c r="S60" s="211" t="s">
        <v>283</v>
      </c>
      <c r="T60" s="195">
        <f>U60</f>
        <v>841500</v>
      </c>
      <c r="U60" s="195">
        <f>SUM(V60:AA61)</f>
        <v>841500</v>
      </c>
      <c r="V60" s="195">
        <v>495000</v>
      </c>
      <c r="W60" s="195">
        <v>0</v>
      </c>
      <c r="X60" s="195">
        <v>0</v>
      </c>
      <c r="Y60" s="195">
        <v>346500</v>
      </c>
      <c r="Z60" s="195">
        <v>0</v>
      </c>
      <c r="AA60" s="195">
        <v>0</v>
      </c>
      <c r="AB60" s="195">
        <v>148500</v>
      </c>
      <c r="AC60" s="211" t="s">
        <v>107</v>
      </c>
      <c r="AD60" s="195">
        <f>U60</f>
        <v>841500</v>
      </c>
      <c r="AE60" s="195">
        <v>0</v>
      </c>
      <c r="AF60" s="195">
        <v>0</v>
      </c>
      <c r="AG60" s="208"/>
      <c r="AH60" s="396" t="s">
        <v>410</v>
      </c>
      <c r="AI60" s="396" t="s">
        <v>431</v>
      </c>
      <c r="AJ60" s="217"/>
    </row>
    <row r="61" spans="1:36" ht="52.5" customHeight="1" thickBot="1" x14ac:dyDescent="0.35">
      <c r="A61" s="1"/>
      <c r="B61" s="215"/>
      <c r="C61" s="194"/>
      <c r="D61" s="194"/>
      <c r="E61" s="194"/>
      <c r="F61" s="194"/>
      <c r="G61" s="194"/>
      <c r="H61" s="194"/>
      <c r="I61" s="194"/>
      <c r="J61" s="82" t="s">
        <v>389</v>
      </c>
      <c r="K61" s="82" t="s">
        <v>390</v>
      </c>
      <c r="L61" s="82" t="s">
        <v>99</v>
      </c>
      <c r="M61" s="82">
        <v>80</v>
      </c>
      <c r="N61" s="194"/>
      <c r="O61" s="194"/>
      <c r="P61" s="194"/>
      <c r="Q61" s="194"/>
      <c r="R61" s="194"/>
      <c r="S61" s="194"/>
      <c r="T61" s="194"/>
      <c r="U61" s="194"/>
      <c r="V61" s="196"/>
      <c r="W61" s="196"/>
      <c r="X61" s="196"/>
      <c r="Y61" s="196"/>
      <c r="Z61" s="196"/>
      <c r="AA61" s="196"/>
      <c r="AB61" s="196"/>
      <c r="AC61" s="194"/>
      <c r="AD61" s="196"/>
      <c r="AE61" s="196"/>
      <c r="AF61" s="196"/>
      <c r="AG61" s="222"/>
      <c r="AH61" s="397"/>
      <c r="AI61" s="397"/>
      <c r="AJ61" s="226"/>
    </row>
    <row r="62" spans="1:36" ht="52.5" customHeight="1" thickBot="1" x14ac:dyDescent="0.35">
      <c r="A62" s="1"/>
      <c r="B62" s="214" t="s">
        <v>394</v>
      </c>
      <c r="C62" s="211" t="s">
        <v>395</v>
      </c>
      <c r="D62" s="211" t="s">
        <v>326</v>
      </c>
      <c r="E62" s="211" t="s">
        <v>291</v>
      </c>
      <c r="F62" s="211" t="s">
        <v>396</v>
      </c>
      <c r="G62" s="211" t="s">
        <v>386</v>
      </c>
      <c r="H62" s="211" t="s">
        <v>96</v>
      </c>
      <c r="I62" s="211" t="s">
        <v>96</v>
      </c>
      <c r="J62" s="90" t="s">
        <v>387</v>
      </c>
      <c r="K62" s="90" t="s">
        <v>388</v>
      </c>
      <c r="L62" s="90" t="s">
        <v>155</v>
      </c>
      <c r="M62" s="81">
        <v>40</v>
      </c>
      <c r="N62" s="201" t="s">
        <v>100</v>
      </c>
      <c r="O62" s="201" t="s">
        <v>138</v>
      </c>
      <c r="P62" s="200" t="s">
        <v>298</v>
      </c>
      <c r="Q62" s="200" t="s">
        <v>299</v>
      </c>
      <c r="R62" s="200" t="s">
        <v>104</v>
      </c>
      <c r="S62" s="200" t="s">
        <v>283</v>
      </c>
      <c r="T62" s="195">
        <f>U62</f>
        <v>1317500</v>
      </c>
      <c r="U62" s="195">
        <f>SUM(V62:AA63)</f>
        <v>1317500</v>
      </c>
      <c r="V62" s="195">
        <v>775000</v>
      </c>
      <c r="W62" s="195">
        <v>0</v>
      </c>
      <c r="X62" s="195">
        <v>0</v>
      </c>
      <c r="Y62" s="195">
        <v>542500</v>
      </c>
      <c r="Z62" s="195">
        <v>0</v>
      </c>
      <c r="AA62" s="195">
        <v>0</v>
      </c>
      <c r="AB62" s="195">
        <v>232500</v>
      </c>
      <c r="AC62" s="211" t="s">
        <v>107</v>
      </c>
      <c r="AD62" s="195">
        <f>U62</f>
        <v>1317500</v>
      </c>
      <c r="AE62" s="195">
        <v>0</v>
      </c>
      <c r="AF62" s="195">
        <v>0</v>
      </c>
      <c r="AG62" s="208"/>
      <c r="AH62" s="219" t="s">
        <v>319</v>
      </c>
      <c r="AI62" s="219" t="s">
        <v>311</v>
      </c>
      <c r="AJ62" s="224">
        <v>45680</v>
      </c>
    </row>
    <row r="63" spans="1:36" ht="52.5" customHeight="1" thickBot="1" x14ac:dyDescent="0.35">
      <c r="A63" s="1"/>
      <c r="B63" s="215"/>
      <c r="C63" s="194"/>
      <c r="D63" s="194"/>
      <c r="E63" s="194"/>
      <c r="F63" s="194"/>
      <c r="G63" s="194"/>
      <c r="H63" s="194"/>
      <c r="I63" s="194"/>
      <c r="J63" s="82" t="s">
        <v>389</v>
      </c>
      <c r="K63" s="82" t="s">
        <v>390</v>
      </c>
      <c r="L63" s="82" t="s">
        <v>99</v>
      </c>
      <c r="M63" s="82">
        <v>40</v>
      </c>
      <c r="N63" s="201"/>
      <c r="O63" s="201"/>
      <c r="P63" s="200"/>
      <c r="Q63" s="200"/>
      <c r="R63" s="200"/>
      <c r="S63" s="200"/>
      <c r="T63" s="194"/>
      <c r="U63" s="194"/>
      <c r="V63" s="196"/>
      <c r="W63" s="196"/>
      <c r="X63" s="196"/>
      <c r="Y63" s="196"/>
      <c r="Z63" s="196"/>
      <c r="AA63" s="196"/>
      <c r="AB63" s="196"/>
      <c r="AC63" s="194"/>
      <c r="AD63" s="196"/>
      <c r="AE63" s="196"/>
      <c r="AF63" s="196"/>
      <c r="AG63" s="222"/>
      <c r="AH63" s="221"/>
      <c r="AI63" s="221"/>
      <c r="AJ63" s="225"/>
    </row>
    <row r="64" spans="1:36" ht="52.5" customHeight="1" x14ac:dyDescent="0.3">
      <c r="A64" s="1"/>
      <c r="B64" s="214" t="s">
        <v>397</v>
      </c>
      <c r="C64" s="211" t="s">
        <v>400</v>
      </c>
      <c r="D64" s="211" t="s">
        <v>326</v>
      </c>
      <c r="E64" s="211" t="s">
        <v>291</v>
      </c>
      <c r="F64" s="211" t="s">
        <v>402</v>
      </c>
      <c r="G64" s="211" t="s">
        <v>386</v>
      </c>
      <c r="H64" s="211" t="s">
        <v>96</v>
      </c>
      <c r="I64" s="211" t="s">
        <v>96</v>
      </c>
      <c r="J64" s="90" t="s">
        <v>387</v>
      </c>
      <c r="K64" s="90" t="s">
        <v>388</v>
      </c>
      <c r="L64" s="90" t="s">
        <v>155</v>
      </c>
      <c r="M64" s="81">
        <v>40</v>
      </c>
      <c r="N64" s="211" t="s">
        <v>100</v>
      </c>
      <c r="O64" s="211" t="s">
        <v>185</v>
      </c>
      <c r="P64" s="227" t="s">
        <v>298</v>
      </c>
      <c r="Q64" s="227" t="s">
        <v>299</v>
      </c>
      <c r="R64" s="227" t="s">
        <v>104</v>
      </c>
      <c r="S64" s="227" t="s">
        <v>283</v>
      </c>
      <c r="T64" s="195">
        <f>U64</f>
        <v>1870000</v>
      </c>
      <c r="U64" s="195">
        <f>SUM(V64:AA65)</f>
        <v>1870000</v>
      </c>
      <c r="V64" s="195">
        <v>1100000</v>
      </c>
      <c r="W64" s="195">
        <v>0</v>
      </c>
      <c r="X64" s="195">
        <v>0</v>
      </c>
      <c r="Y64" s="195">
        <v>770000</v>
      </c>
      <c r="Z64" s="195">
        <v>0</v>
      </c>
      <c r="AA64" s="195">
        <v>0</v>
      </c>
      <c r="AB64" s="195">
        <v>330000</v>
      </c>
      <c r="AC64" s="211" t="s">
        <v>107</v>
      </c>
      <c r="AD64" s="195">
        <f>U64</f>
        <v>1870000</v>
      </c>
      <c r="AE64" s="195">
        <v>0</v>
      </c>
      <c r="AF64" s="195">
        <v>0</v>
      </c>
      <c r="AG64" s="208"/>
      <c r="AH64" s="219">
        <v>45839</v>
      </c>
      <c r="AI64" s="219">
        <v>45901</v>
      </c>
      <c r="AJ64" s="224">
        <v>45852</v>
      </c>
    </row>
    <row r="65" spans="1:36" ht="52.5" customHeight="1" thickBot="1" x14ac:dyDescent="0.35">
      <c r="A65" s="1"/>
      <c r="B65" s="215"/>
      <c r="C65" s="194"/>
      <c r="D65" s="194"/>
      <c r="E65" s="194"/>
      <c r="F65" s="194"/>
      <c r="G65" s="194"/>
      <c r="H65" s="194"/>
      <c r="I65" s="194"/>
      <c r="J65" s="82" t="s">
        <v>389</v>
      </c>
      <c r="K65" s="82" t="s">
        <v>390</v>
      </c>
      <c r="L65" s="82" t="s">
        <v>99</v>
      </c>
      <c r="M65" s="82">
        <v>40</v>
      </c>
      <c r="N65" s="194"/>
      <c r="O65" s="194"/>
      <c r="P65" s="228"/>
      <c r="Q65" s="228"/>
      <c r="R65" s="228"/>
      <c r="S65" s="228"/>
      <c r="T65" s="194"/>
      <c r="U65" s="194"/>
      <c r="V65" s="196"/>
      <c r="W65" s="196"/>
      <c r="X65" s="196"/>
      <c r="Y65" s="196"/>
      <c r="Z65" s="196"/>
      <c r="AA65" s="196"/>
      <c r="AB65" s="196"/>
      <c r="AC65" s="194"/>
      <c r="AD65" s="196"/>
      <c r="AE65" s="196"/>
      <c r="AF65" s="196"/>
      <c r="AG65" s="222"/>
      <c r="AH65" s="221"/>
      <c r="AI65" s="221"/>
      <c r="AJ65" s="225"/>
    </row>
    <row r="66" spans="1:36" ht="64.05" customHeight="1" x14ac:dyDescent="0.3">
      <c r="A66" s="1"/>
      <c r="B66" s="191" t="s">
        <v>398</v>
      </c>
      <c r="C66" s="189" t="s">
        <v>384</v>
      </c>
      <c r="D66" s="211" t="s">
        <v>326</v>
      </c>
      <c r="E66" s="211" t="s">
        <v>291</v>
      </c>
      <c r="F66" s="193" t="s">
        <v>412</v>
      </c>
      <c r="G66" s="193" t="s">
        <v>293</v>
      </c>
      <c r="H66" s="193" t="s">
        <v>96</v>
      </c>
      <c r="I66" s="193" t="s">
        <v>96</v>
      </c>
      <c r="J66" s="90" t="s">
        <v>349</v>
      </c>
      <c r="K66" s="90" t="s">
        <v>350</v>
      </c>
      <c r="L66" s="90" t="s">
        <v>121</v>
      </c>
      <c r="M66" s="90">
        <v>55</v>
      </c>
      <c r="N66" s="204" t="s">
        <v>100</v>
      </c>
      <c r="O66" s="204" t="s">
        <v>153</v>
      </c>
      <c r="P66" s="204" t="s">
        <v>298</v>
      </c>
      <c r="Q66" s="204" t="s">
        <v>299</v>
      </c>
      <c r="R66" s="204" t="s">
        <v>104</v>
      </c>
      <c r="S66" s="204" t="s">
        <v>283</v>
      </c>
      <c r="T66" s="187">
        <f>U66</f>
        <v>2890301.75</v>
      </c>
      <c r="U66" s="210">
        <f>SUM(V66:AA67)</f>
        <v>2890301.75</v>
      </c>
      <c r="V66" s="210">
        <v>1700177.5</v>
      </c>
      <c r="W66" s="210">
        <v>0</v>
      </c>
      <c r="X66" s="210">
        <v>0</v>
      </c>
      <c r="Y66" s="210">
        <v>1190124.25</v>
      </c>
      <c r="Z66" s="210">
        <v>0</v>
      </c>
      <c r="AA66" s="210">
        <v>0</v>
      </c>
      <c r="AB66" s="210">
        <v>510053.25</v>
      </c>
      <c r="AC66" s="193" t="s">
        <v>107</v>
      </c>
      <c r="AD66" s="210">
        <f>U66</f>
        <v>2890301.75</v>
      </c>
      <c r="AE66" s="210">
        <v>0</v>
      </c>
      <c r="AF66" s="210">
        <v>0</v>
      </c>
      <c r="AG66" s="185"/>
      <c r="AH66" s="183" t="s">
        <v>322</v>
      </c>
      <c r="AI66" s="183" t="s">
        <v>323</v>
      </c>
      <c r="AJ66" s="181"/>
    </row>
    <row r="67" spans="1:36" ht="58.95" customHeight="1" thickBot="1" x14ac:dyDescent="0.35">
      <c r="A67" s="1"/>
      <c r="B67" s="192"/>
      <c r="C67" s="190"/>
      <c r="D67" s="194"/>
      <c r="E67" s="194"/>
      <c r="F67" s="194"/>
      <c r="G67" s="194"/>
      <c r="H67" s="194"/>
      <c r="I67" s="194"/>
      <c r="J67" s="82" t="s">
        <v>351</v>
      </c>
      <c r="K67" s="82" t="s">
        <v>352</v>
      </c>
      <c r="L67" s="82" t="s">
        <v>155</v>
      </c>
      <c r="M67" s="82">
        <v>70</v>
      </c>
      <c r="N67" s="190"/>
      <c r="O67" s="190"/>
      <c r="P67" s="190"/>
      <c r="Q67" s="190"/>
      <c r="R67" s="190"/>
      <c r="S67" s="190"/>
      <c r="T67" s="190"/>
      <c r="U67" s="194"/>
      <c r="V67" s="196"/>
      <c r="W67" s="196"/>
      <c r="X67" s="196"/>
      <c r="Y67" s="196"/>
      <c r="Z67" s="196"/>
      <c r="AA67" s="196"/>
      <c r="AB67" s="196"/>
      <c r="AC67" s="194"/>
      <c r="AD67" s="196"/>
      <c r="AE67" s="196"/>
      <c r="AF67" s="196"/>
      <c r="AG67" s="186"/>
      <c r="AH67" s="184"/>
      <c r="AI67" s="184"/>
      <c r="AJ67" s="182"/>
    </row>
    <row r="68" spans="1:36" ht="52.5" customHeight="1" x14ac:dyDescent="0.3">
      <c r="A68" s="1"/>
      <c r="B68" s="214" t="s">
        <v>399</v>
      </c>
      <c r="C68" s="211" t="s">
        <v>401</v>
      </c>
      <c r="D68" s="211" t="s">
        <v>326</v>
      </c>
      <c r="E68" s="211" t="s">
        <v>291</v>
      </c>
      <c r="F68" s="211" t="s">
        <v>403</v>
      </c>
      <c r="G68" s="211" t="s">
        <v>386</v>
      </c>
      <c r="H68" s="211" t="s">
        <v>96</v>
      </c>
      <c r="I68" s="211" t="s">
        <v>96</v>
      </c>
      <c r="J68" s="90" t="s">
        <v>387</v>
      </c>
      <c r="K68" s="90" t="s">
        <v>388</v>
      </c>
      <c r="L68" s="90" t="s">
        <v>155</v>
      </c>
      <c r="M68" s="81">
        <v>24</v>
      </c>
      <c r="N68" s="211" t="s">
        <v>100</v>
      </c>
      <c r="O68" s="211" t="s">
        <v>168</v>
      </c>
      <c r="P68" s="211" t="s">
        <v>298</v>
      </c>
      <c r="Q68" s="211" t="s">
        <v>299</v>
      </c>
      <c r="R68" s="211" t="s">
        <v>104</v>
      </c>
      <c r="S68" s="211" t="s">
        <v>283</v>
      </c>
      <c r="T68" s="195">
        <f>U68</f>
        <v>1445000</v>
      </c>
      <c r="U68" s="195">
        <f>SUM(V68:AA69)</f>
        <v>1445000</v>
      </c>
      <c r="V68" s="195">
        <v>850000</v>
      </c>
      <c r="W68" s="195">
        <v>0</v>
      </c>
      <c r="X68" s="195">
        <v>0</v>
      </c>
      <c r="Y68" s="195">
        <v>595000</v>
      </c>
      <c r="Z68" s="195">
        <v>0</v>
      </c>
      <c r="AA68" s="195">
        <v>0</v>
      </c>
      <c r="AB68" s="195">
        <v>255000</v>
      </c>
      <c r="AC68" s="211" t="s">
        <v>107</v>
      </c>
      <c r="AD68" s="195">
        <f>U68</f>
        <v>1445000</v>
      </c>
      <c r="AE68" s="195">
        <v>0</v>
      </c>
      <c r="AF68" s="195">
        <v>0</v>
      </c>
      <c r="AG68" s="208"/>
      <c r="AH68" s="219" t="s">
        <v>404</v>
      </c>
      <c r="AI68" s="219" t="s">
        <v>405</v>
      </c>
      <c r="AJ68" s="217"/>
    </row>
    <row r="69" spans="1:36" ht="52.5" customHeight="1" thickBot="1" x14ac:dyDescent="0.35">
      <c r="A69" s="1"/>
      <c r="B69" s="215"/>
      <c r="C69" s="194"/>
      <c r="D69" s="194"/>
      <c r="E69" s="194"/>
      <c r="F69" s="194"/>
      <c r="G69" s="194"/>
      <c r="H69" s="194"/>
      <c r="I69" s="194"/>
      <c r="J69" s="82" t="s">
        <v>389</v>
      </c>
      <c r="K69" s="82" t="s">
        <v>390</v>
      </c>
      <c r="L69" s="82" t="s">
        <v>99</v>
      </c>
      <c r="M69" s="82">
        <v>24</v>
      </c>
      <c r="N69" s="204"/>
      <c r="O69" s="204"/>
      <c r="P69" s="204"/>
      <c r="Q69" s="204"/>
      <c r="R69" s="204"/>
      <c r="S69" s="204"/>
      <c r="T69" s="196"/>
      <c r="U69" s="194"/>
      <c r="V69" s="196"/>
      <c r="W69" s="196"/>
      <c r="X69" s="196"/>
      <c r="Y69" s="196"/>
      <c r="Z69" s="196"/>
      <c r="AA69" s="196"/>
      <c r="AB69" s="196"/>
      <c r="AC69" s="194"/>
      <c r="AD69" s="196"/>
      <c r="AE69" s="196"/>
      <c r="AF69" s="196"/>
      <c r="AG69" s="222"/>
      <c r="AH69" s="221"/>
      <c r="AI69" s="221"/>
      <c r="AJ69" s="226"/>
    </row>
    <row r="70" spans="1:36" ht="52.5" customHeight="1" x14ac:dyDescent="0.3">
      <c r="A70" s="1"/>
      <c r="B70" s="214" t="s">
        <v>408</v>
      </c>
      <c r="C70" s="211" t="s">
        <v>407</v>
      </c>
      <c r="D70" s="211" t="s">
        <v>326</v>
      </c>
      <c r="E70" s="211" t="s">
        <v>291</v>
      </c>
      <c r="F70" s="211" t="s">
        <v>406</v>
      </c>
      <c r="G70" s="211" t="s">
        <v>386</v>
      </c>
      <c r="H70" s="211" t="s">
        <v>96</v>
      </c>
      <c r="I70" s="211" t="s">
        <v>96</v>
      </c>
      <c r="J70" s="90" t="s">
        <v>387</v>
      </c>
      <c r="K70" s="90" t="s">
        <v>388</v>
      </c>
      <c r="L70" s="90" t="s">
        <v>155</v>
      </c>
      <c r="M70" s="81">
        <v>43</v>
      </c>
      <c r="N70" s="211" t="s">
        <v>100</v>
      </c>
      <c r="O70" s="211" t="s">
        <v>168</v>
      </c>
      <c r="P70" s="211" t="s">
        <v>298</v>
      </c>
      <c r="Q70" s="211" t="s">
        <v>299</v>
      </c>
      <c r="R70" s="211" t="s">
        <v>104</v>
      </c>
      <c r="S70" s="211" t="s">
        <v>283</v>
      </c>
      <c r="T70" s="195">
        <f>U70</f>
        <v>1530000</v>
      </c>
      <c r="U70" s="195">
        <f>SUM(V70:AA71)</f>
        <v>1530000</v>
      </c>
      <c r="V70" s="195">
        <v>900000</v>
      </c>
      <c r="W70" s="195">
        <v>0</v>
      </c>
      <c r="X70" s="195">
        <v>0</v>
      </c>
      <c r="Y70" s="195">
        <v>630000</v>
      </c>
      <c r="Z70" s="195">
        <v>0</v>
      </c>
      <c r="AA70" s="195">
        <v>0</v>
      </c>
      <c r="AB70" s="195">
        <v>270000</v>
      </c>
      <c r="AC70" s="211" t="s">
        <v>107</v>
      </c>
      <c r="AD70" s="195">
        <f>U70</f>
        <v>1530000</v>
      </c>
      <c r="AE70" s="195">
        <v>0</v>
      </c>
      <c r="AF70" s="195">
        <v>0</v>
      </c>
      <c r="AG70" s="208"/>
      <c r="AH70" s="219" t="s">
        <v>405</v>
      </c>
      <c r="AI70" s="219" t="s">
        <v>410</v>
      </c>
      <c r="AJ70" s="217"/>
    </row>
    <row r="71" spans="1:36" ht="52.5" customHeight="1" thickBot="1" x14ac:dyDescent="0.35">
      <c r="A71" s="1"/>
      <c r="B71" s="223"/>
      <c r="C71" s="204"/>
      <c r="D71" s="204"/>
      <c r="E71" s="204"/>
      <c r="F71" s="204"/>
      <c r="G71" s="204"/>
      <c r="H71" s="204"/>
      <c r="I71" s="204"/>
      <c r="J71" s="97" t="s">
        <v>389</v>
      </c>
      <c r="K71" s="97" t="s">
        <v>390</v>
      </c>
      <c r="L71" s="97" t="s">
        <v>99</v>
      </c>
      <c r="M71" s="97">
        <v>43</v>
      </c>
      <c r="N71" s="204"/>
      <c r="O71" s="204"/>
      <c r="P71" s="204"/>
      <c r="Q71" s="204"/>
      <c r="R71" s="204"/>
      <c r="S71" s="204"/>
      <c r="T71" s="203"/>
      <c r="U71" s="204"/>
      <c r="V71" s="203"/>
      <c r="W71" s="203"/>
      <c r="X71" s="203"/>
      <c r="Y71" s="203"/>
      <c r="Z71" s="203"/>
      <c r="AA71" s="203"/>
      <c r="AB71" s="203"/>
      <c r="AC71" s="204"/>
      <c r="AD71" s="203"/>
      <c r="AE71" s="203"/>
      <c r="AF71" s="203"/>
      <c r="AG71" s="202"/>
      <c r="AH71" s="220"/>
      <c r="AI71" s="220"/>
      <c r="AJ71" s="218"/>
    </row>
    <row r="72" spans="1:36" ht="62.55" customHeight="1" thickBot="1" x14ac:dyDescent="0.35">
      <c r="A72" s="1"/>
      <c r="B72" s="191" t="s">
        <v>414</v>
      </c>
      <c r="C72" s="189" t="s">
        <v>415</v>
      </c>
      <c r="D72" s="189" t="s">
        <v>326</v>
      </c>
      <c r="E72" s="189" t="s">
        <v>291</v>
      </c>
      <c r="F72" s="189" t="s">
        <v>336</v>
      </c>
      <c r="G72" s="189" t="s">
        <v>293</v>
      </c>
      <c r="H72" s="189" t="s">
        <v>96</v>
      </c>
      <c r="I72" s="189" t="s">
        <v>96</v>
      </c>
      <c r="J72" s="81" t="s">
        <v>328</v>
      </c>
      <c r="K72" s="91" t="s">
        <v>329</v>
      </c>
      <c r="L72" s="91" t="s">
        <v>121</v>
      </c>
      <c r="M72" s="81">
        <v>11</v>
      </c>
      <c r="N72" s="201" t="s">
        <v>100</v>
      </c>
      <c r="O72" s="201" t="s">
        <v>138</v>
      </c>
      <c r="P72" s="200" t="s">
        <v>298</v>
      </c>
      <c r="Q72" s="200" t="s">
        <v>299</v>
      </c>
      <c r="R72" s="200" t="s">
        <v>104</v>
      </c>
      <c r="S72" s="200" t="s">
        <v>283</v>
      </c>
      <c r="T72" s="195">
        <f>U72</f>
        <v>557215.80000000005</v>
      </c>
      <c r="U72" s="195">
        <f>SUM(V72:AA73)</f>
        <v>557215.80000000005</v>
      </c>
      <c r="V72" s="187">
        <v>327774</v>
      </c>
      <c r="W72" s="187">
        <v>0</v>
      </c>
      <c r="X72" s="187">
        <v>0</v>
      </c>
      <c r="Y72" s="187">
        <v>229441.8</v>
      </c>
      <c r="Z72" s="187">
        <v>0</v>
      </c>
      <c r="AA72" s="187">
        <v>0</v>
      </c>
      <c r="AB72" s="187">
        <v>98332.2</v>
      </c>
      <c r="AC72" s="189" t="s">
        <v>107</v>
      </c>
      <c r="AD72" s="195">
        <f>U72</f>
        <v>557215.80000000005</v>
      </c>
      <c r="AE72" s="187">
        <v>0</v>
      </c>
      <c r="AF72" s="187">
        <v>0</v>
      </c>
      <c r="AG72" s="185"/>
      <c r="AH72" s="183" t="s">
        <v>416</v>
      </c>
      <c r="AI72" s="183">
        <v>45992</v>
      </c>
      <c r="AJ72" s="181"/>
    </row>
    <row r="73" spans="1:36" ht="70.05" customHeight="1" thickBot="1" x14ac:dyDescent="0.35">
      <c r="A73" s="1"/>
      <c r="B73" s="192"/>
      <c r="C73" s="190"/>
      <c r="D73" s="190"/>
      <c r="E73" s="190"/>
      <c r="F73" s="190"/>
      <c r="G73" s="190"/>
      <c r="H73" s="190"/>
      <c r="I73" s="190"/>
      <c r="J73" s="82" t="s">
        <v>330</v>
      </c>
      <c r="K73" s="92" t="s">
        <v>331</v>
      </c>
      <c r="L73" s="92" t="s">
        <v>155</v>
      </c>
      <c r="M73" s="82">
        <v>11</v>
      </c>
      <c r="N73" s="201"/>
      <c r="O73" s="201"/>
      <c r="P73" s="200"/>
      <c r="Q73" s="200"/>
      <c r="R73" s="200"/>
      <c r="S73" s="200"/>
      <c r="T73" s="196"/>
      <c r="U73" s="194"/>
      <c r="V73" s="188"/>
      <c r="W73" s="188"/>
      <c r="X73" s="188"/>
      <c r="Y73" s="188"/>
      <c r="Z73" s="188"/>
      <c r="AA73" s="188"/>
      <c r="AB73" s="188"/>
      <c r="AC73" s="190"/>
      <c r="AD73" s="196"/>
      <c r="AE73" s="188"/>
      <c r="AF73" s="188"/>
      <c r="AG73" s="186"/>
      <c r="AH73" s="184"/>
      <c r="AI73" s="184"/>
      <c r="AJ73" s="182"/>
    </row>
    <row r="74" spans="1:36" ht="70.05" customHeight="1" x14ac:dyDescent="0.3">
      <c r="A74" s="1"/>
      <c r="B74" s="191" t="s">
        <v>418</v>
      </c>
      <c r="C74" s="189" t="s">
        <v>419</v>
      </c>
      <c r="D74" s="189" t="s">
        <v>326</v>
      </c>
      <c r="E74" s="189" t="s">
        <v>291</v>
      </c>
      <c r="F74" s="189" t="s">
        <v>370</v>
      </c>
      <c r="G74" s="189" t="s">
        <v>293</v>
      </c>
      <c r="H74" s="189" t="s">
        <v>96</v>
      </c>
      <c r="I74" s="189" t="s">
        <v>96</v>
      </c>
      <c r="J74" s="81" t="s">
        <v>328</v>
      </c>
      <c r="K74" s="91" t="s">
        <v>329</v>
      </c>
      <c r="L74" s="91" t="s">
        <v>121</v>
      </c>
      <c r="M74" s="81">
        <v>30</v>
      </c>
      <c r="N74" s="193" t="s">
        <v>100</v>
      </c>
      <c r="O74" s="193" t="s">
        <v>168</v>
      </c>
      <c r="P74" s="193" t="s">
        <v>298</v>
      </c>
      <c r="Q74" s="193" t="s">
        <v>299</v>
      </c>
      <c r="R74" s="193" t="s">
        <v>104</v>
      </c>
      <c r="S74" s="193" t="s">
        <v>283</v>
      </c>
      <c r="T74" s="187">
        <f>U74</f>
        <v>1020000</v>
      </c>
      <c r="U74" s="187">
        <f>SUM(V74:AA75)</f>
        <v>1020000</v>
      </c>
      <c r="V74" s="187">
        <v>600000</v>
      </c>
      <c r="W74" s="187">
        <v>0</v>
      </c>
      <c r="X74" s="187">
        <v>0</v>
      </c>
      <c r="Y74" s="187">
        <v>420000</v>
      </c>
      <c r="Z74" s="187">
        <v>0</v>
      </c>
      <c r="AA74" s="187">
        <v>0</v>
      </c>
      <c r="AB74" s="187">
        <v>180000</v>
      </c>
      <c r="AC74" s="189" t="s">
        <v>107</v>
      </c>
      <c r="AD74" s="187">
        <f>U74</f>
        <v>1020000</v>
      </c>
      <c r="AE74" s="187">
        <v>0</v>
      </c>
      <c r="AF74" s="187">
        <v>0</v>
      </c>
      <c r="AG74" s="185"/>
      <c r="AH74" s="183">
        <v>45931</v>
      </c>
      <c r="AI74" s="183">
        <v>45992</v>
      </c>
      <c r="AJ74" s="181"/>
    </row>
    <row r="75" spans="1:36" ht="70.05" customHeight="1" thickBot="1" x14ac:dyDescent="0.35">
      <c r="A75" s="1"/>
      <c r="B75" s="192"/>
      <c r="C75" s="190"/>
      <c r="D75" s="190"/>
      <c r="E75" s="190"/>
      <c r="F75" s="190"/>
      <c r="G75" s="190"/>
      <c r="H75" s="190"/>
      <c r="I75" s="190"/>
      <c r="J75" s="82" t="s">
        <v>330</v>
      </c>
      <c r="K75" s="92" t="s">
        <v>331</v>
      </c>
      <c r="L75" s="92" t="s">
        <v>155</v>
      </c>
      <c r="M75" s="82">
        <v>30</v>
      </c>
      <c r="N75" s="194"/>
      <c r="O75" s="194"/>
      <c r="P75" s="194"/>
      <c r="Q75" s="194"/>
      <c r="R75" s="194"/>
      <c r="S75" s="194"/>
      <c r="T75" s="188"/>
      <c r="U75" s="190"/>
      <c r="V75" s="188"/>
      <c r="W75" s="188"/>
      <c r="X75" s="188"/>
      <c r="Y75" s="188"/>
      <c r="Z75" s="188"/>
      <c r="AA75" s="188"/>
      <c r="AB75" s="188"/>
      <c r="AC75" s="190"/>
      <c r="AD75" s="188"/>
      <c r="AE75" s="188"/>
      <c r="AF75" s="188"/>
      <c r="AG75" s="186"/>
      <c r="AH75" s="184"/>
      <c r="AI75" s="184"/>
      <c r="AJ75" s="182"/>
    </row>
    <row r="76" spans="1:36" ht="70.05" customHeight="1" x14ac:dyDescent="0.3">
      <c r="A76" s="1"/>
      <c r="B76" s="191" t="s">
        <v>420</v>
      </c>
      <c r="C76" s="189" t="s">
        <v>421</v>
      </c>
      <c r="D76" s="189" t="s">
        <v>326</v>
      </c>
      <c r="E76" s="189" t="s">
        <v>291</v>
      </c>
      <c r="F76" s="189" t="s">
        <v>422</v>
      </c>
      <c r="G76" s="189" t="s">
        <v>293</v>
      </c>
      <c r="H76" s="189" t="s">
        <v>96</v>
      </c>
      <c r="I76" s="189" t="s">
        <v>96</v>
      </c>
      <c r="J76" s="81" t="s">
        <v>328</v>
      </c>
      <c r="K76" s="91" t="s">
        <v>329</v>
      </c>
      <c r="L76" s="91" t="s">
        <v>121</v>
      </c>
      <c r="M76" s="81">
        <v>10</v>
      </c>
      <c r="N76" s="193" t="s">
        <v>100</v>
      </c>
      <c r="O76" s="193" t="s">
        <v>168</v>
      </c>
      <c r="P76" s="193" t="s">
        <v>298</v>
      </c>
      <c r="Q76" s="193" t="s">
        <v>299</v>
      </c>
      <c r="R76" s="193" t="s">
        <v>104</v>
      </c>
      <c r="S76" s="193" t="s">
        <v>283</v>
      </c>
      <c r="T76" s="187">
        <f>U76</f>
        <v>510000</v>
      </c>
      <c r="U76" s="187">
        <f>SUM(V76:AA77)</f>
        <v>510000</v>
      </c>
      <c r="V76" s="187">
        <v>300000</v>
      </c>
      <c r="W76" s="187">
        <v>0</v>
      </c>
      <c r="X76" s="187">
        <v>0</v>
      </c>
      <c r="Y76" s="187">
        <v>210000</v>
      </c>
      <c r="Z76" s="187">
        <v>0</v>
      </c>
      <c r="AA76" s="187">
        <v>0</v>
      </c>
      <c r="AB76" s="187">
        <v>90000</v>
      </c>
      <c r="AC76" s="189" t="s">
        <v>107</v>
      </c>
      <c r="AD76" s="187">
        <f>U76</f>
        <v>510000</v>
      </c>
      <c r="AE76" s="187">
        <v>0</v>
      </c>
      <c r="AF76" s="187">
        <v>0</v>
      </c>
      <c r="AG76" s="185"/>
      <c r="AH76" s="183">
        <v>45962</v>
      </c>
      <c r="AI76" s="183">
        <v>45992</v>
      </c>
      <c r="AJ76" s="181"/>
    </row>
    <row r="77" spans="1:36" ht="70.05" customHeight="1" thickBot="1" x14ac:dyDescent="0.35">
      <c r="A77" s="1"/>
      <c r="B77" s="192"/>
      <c r="C77" s="190"/>
      <c r="D77" s="190"/>
      <c r="E77" s="190"/>
      <c r="F77" s="190"/>
      <c r="G77" s="190"/>
      <c r="H77" s="190"/>
      <c r="I77" s="190"/>
      <c r="J77" s="82" t="s">
        <v>330</v>
      </c>
      <c r="K77" s="92" t="s">
        <v>331</v>
      </c>
      <c r="L77" s="92" t="s">
        <v>155</v>
      </c>
      <c r="M77" s="82">
        <v>10</v>
      </c>
      <c r="N77" s="194"/>
      <c r="O77" s="194"/>
      <c r="P77" s="194"/>
      <c r="Q77" s="194"/>
      <c r="R77" s="194"/>
      <c r="S77" s="194"/>
      <c r="T77" s="188"/>
      <c r="U77" s="190"/>
      <c r="V77" s="188"/>
      <c r="W77" s="188"/>
      <c r="X77" s="188"/>
      <c r="Y77" s="188"/>
      <c r="Z77" s="188"/>
      <c r="AA77" s="188"/>
      <c r="AB77" s="188"/>
      <c r="AC77" s="190"/>
      <c r="AD77" s="188"/>
      <c r="AE77" s="188"/>
      <c r="AF77" s="188"/>
      <c r="AG77" s="186"/>
      <c r="AH77" s="184"/>
      <c r="AI77" s="184"/>
      <c r="AJ77" s="182"/>
    </row>
    <row r="78" spans="1:36" ht="70.05" customHeight="1" x14ac:dyDescent="0.3">
      <c r="A78" s="1"/>
      <c r="B78" s="191" t="s">
        <v>424</v>
      </c>
      <c r="C78" s="189" t="s">
        <v>425</v>
      </c>
      <c r="D78" s="189" t="s">
        <v>326</v>
      </c>
      <c r="E78" s="189" t="s">
        <v>291</v>
      </c>
      <c r="F78" s="189" t="s">
        <v>364</v>
      </c>
      <c r="G78" s="189" t="s">
        <v>293</v>
      </c>
      <c r="H78" s="189" t="s">
        <v>96</v>
      </c>
      <c r="I78" s="189" t="s">
        <v>96</v>
      </c>
      <c r="J78" s="81" t="s">
        <v>328</v>
      </c>
      <c r="K78" s="91" t="s">
        <v>329</v>
      </c>
      <c r="L78" s="91" t="s">
        <v>121</v>
      </c>
      <c r="M78" s="81">
        <v>10</v>
      </c>
      <c r="N78" s="216" t="s">
        <v>100</v>
      </c>
      <c r="O78" s="216" t="s">
        <v>128</v>
      </c>
      <c r="P78" s="216" t="s">
        <v>298</v>
      </c>
      <c r="Q78" s="216" t="s">
        <v>299</v>
      </c>
      <c r="R78" s="216" t="s">
        <v>104</v>
      </c>
      <c r="S78" s="216" t="s">
        <v>283</v>
      </c>
      <c r="T78" s="187">
        <f>U78</f>
        <v>680000</v>
      </c>
      <c r="U78" s="187">
        <f>SUM(V78:AA79)</f>
        <v>680000</v>
      </c>
      <c r="V78" s="187">
        <v>400000</v>
      </c>
      <c r="W78" s="187">
        <v>0</v>
      </c>
      <c r="X78" s="187">
        <v>0</v>
      </c>
      <c r="Y78" s="187">
        <v>280000</v>
      </c>
      <c r="Z78" s="187">
        <v>0</v>
      </c>
      <c r="AA78" s="187">
        <v>0</v>
      </c>
      <c r="AB78" s="187">
        <v>120000</v>
      </c>
      <c r="AC78" s="189" t="s">
        <v>107</v>
      </c>
      <c r="AD78" s="187">
        <f>U78</f>
        <v>680000</v>
      </c>
      <c r="AE78" s="187">
        <v>0</v>
      </c>
      <c r="AF78" s="187">
        <v>0</v>
      </c>
      <c r="AG78" s="185"/>
      <c r="AH78" s="183" t="s">
        <v>405</v>
      </c>
      <c r="AI78" s="183" t="s">
        <v>410</v>
      </c>
      <c r="AJ78" s="181"/>
    </row>
    <row r="79" spans="1:36" ht="70.05" customHeight="1" thickBot="1" x14ac:dyDescent="0.35">
      <c r="A79" s="1"/>
      <c r="B79" s="192"/>
      <c r="C79" s="190"/>
      <c r="D79" s="190"/>
      <c r="E79" s="190"/>
      <c r="F79" s="190"/>
      <c r="G79" s="190"/>
      <c r="H79" s="190"/>
      <c r="I79" s="190"/>
      <c r="J79" s="82" t="s">
        <v>330</v>
      </c>
      <c r="K79" s="92" t="s">
        <v>331</v>
      </c>
      <c r="L79" s="92" t="s">
        <v>155</v>
      </c>
      <c r="M79" s="82">
        <v>10</v>
      </c>
      <c r="N79" s="194"/>
      <c r="O79" s="194"/>
      <c r="P79" s="194"/>
      <c r="Q79" s="194"/>
      <c r="R79" s="194"/>
      <c r="S79" s="194"/>
      <c r="T79" s="188"/>
      <c r="U79" s="190"/>
      <c r="V79" s="188"/>
      <c r="W79" s="188"/>
      <c r="X79" s="188"/>
      <c r="Y79" s="188"/>
      <c r="Z79" s="188"/>
      <c r="AA79" s="188"/>
      <c r="AB79" s="188"/>
      <c r="AC79" s="190"/>
      <c r="AD79" s="188"/>
      <c r="AE79" s="188"/>
      <c r="AF79" s="188"/>
      <c r="AG79" s="186"/>
      <c r="AH79" s="184"/>
      <c r="AI79" s="184"/>
      <c r="AJ79" s="182"/>
    </row>
    <row r="80" spans="1:36" ht="70.05" customHeight="1" x14ac:dyDescent="0.3">
      <c r="A80" s="1"/>
      <c r="B80" s="398" t="s">
        <v>429</v>
      </c>
      <c r="C80" s="399" t="s">
        <v>430</v>
      </c>
      <c r="D80" s="399" t="s">
        <v>326</v>
      </c>
      <c r="E80" s="399" t="s">
        <v>291</v>
      </c>
      <c r="F80" s="399" t="s">
        <v>345</v>
      </c>
      <c r="G80" s="399" t="s">
        <v>293</v>
      </c>
      <c r="H80" s="399" t="s">
        <v>96</v>
      </c>
      <c r="I80" s="399" t="s">
        <v>96</v>
      </c>
      <c r="J80" s="382" t="s">
        <v>328</v>
      </c>
      <c r="K80" s="400" t="s">
        <v>329</v>
      </c>
      <c r="L80" s="400" t="s">
        <v>121</v>
      </c>
      <c r="M80" s="382">
        <v>50</v>
      </c>
      <c r="N80" s="377" t="s">
        <v>100</v>
      </c>
      <c r="O80" s="377" t="s">
        <v>163</v>
      </c>
      <c r="P80" s="377" t="s">
        <v>298</v>
      </c>
      <c r="Q80" s="377" t="s">
        <v>299</v>
      </c>
      <c r="R80" s="377" t="s">
        <v>104</v>
      </c>
      <c r="S80" s="377" t="s">
        <v>283</v>
      </c>
      <c r="T80" s="401">
        <f>U80</f>
        <v>340000</v>
      </c>
      <c r="U80" s="401">
        <f>SUM(V80:AA81)</f>
        <v>340000</v>
      </c>
      <c r="V80" s="401">
        <v>200000</v>
      </c>
      <c r="W80" s="401">
        <v>0</v>
      </c>
      <c r="X80" s="401">
        <v>0</v>
      </c>
      <c r="Y80" s="401">
        <v>140000</v>
      </c>
      <c r="Z80" s="401">
        <v>0</v>
      </c>
      <c r="AA80" s="401">
        <v>0</v>
      </c>
      <c r="AB80" s="401">
        <v>60000</v>
      </c>
      <c r="AC80" s="399" t="s">
        <v>107</v>
      </c>
      <c r="AD80" s="401">
        <f>U80</f>
        <v>340000</v>
      </c>
      <c r="AE80" s="401">
        <v>0</v>
      </c>
      <c r="AF80" s="401">
        <v>0</v>
      </c>
      <c r="AG80" s="402"/>
      <c r="AH80" s="394" t="s">
        <v>410</v>
      </c>
      <c r="AI80" s="394" t="s">
        <v>431</v>
      </c>
      <c r="AJ80" s="403"/>
    </row>
    <row r="81" spans="1:36" ht="70.05" customHeight="1" thickBot="1" x14ac:dyDescent="0.35">
      <c r="A81" s="1"/>
      <c r="B81" s="404"/>
      <c r="C81" s="405"/>
      <c r="D81" s="405"/>
      <c r="E81" s="405"/>
      <c r="F81" s="405"/>
      <c r="G81" s="405"/>
      <c r="H81" s="405"/>
      <c r="I81" s="405"/>
      <c r="J81" s="406" t="s">
        <v>330</v>
      </c>
      <c r="K81" s="407" t="s">
        <v>331</v>
      </c>
      <c r="L81" s="407" t="s">
        <v>155</v>
      </c>
      <c r="M81" s="406">
        <v>50</v>
      </c>
      <c r="N81" s="378"/>
      <c r="O81" s="378"/>
      <c r="P81" s="378"/>
      <c r="Q81" s="378"/>
      <c r="R81" s="378"/>
      <c r="S81" s="378"/>
      <c r="T81" s="408"/>
      <c r="U81" s="405"/>
      <c r="V81" s="408"/>
      <c r="W81" s="408"/>
      <c r="X81" s="408"/>
      <c r="Y81" s="408"/>
      <c r="Z81" s="408"/>
      <c r="AA81" s="408"/>
      <c r="AB81" s="408"/>
      <c r="AC81" s="405"/>
      <c r="AD81" s="408"/>
      <c r="AE81" s="408"/>
      <c r="AF81" s="408"/>
      <c r="AG81" s="409"/>
      <c r="AH81" s="395"/>
      <c r="AI81" s="395"/>
      <c r="AJ81" s="410"/>
    </row>
    <row r="83" spans="1:36" x14ac:dyDescent="0.3">
      <c r="B83" s="8" t="s">
        <v>23</v>
      </c>
      <c r="C83" s="9"/>
      <c r="D83" s="9"/>
      <c r="E83" s="1"/>
      <c r="F83" s="1"/>
    </row>
    <row r="84" spans="1:36" x14ac:dyDescent="0.3">
      <c r="B84" s="14" t="s">
        <v>73</v>
      </c>
      <c r="C84" s="14"/>
      <c r="D84" s="14"/>
      <c r="E84" s="14"/>
      <c r="F84" s="14"/>
    </row>
    <row r="85" spans="1:36" x14ac:dyDescent="0.3">
      <c r="B85" s="14" t="s">
        <v>74</v>
      </c>
      <c r="C85" s="14"/>
      <c r="D85" s="14"/>
      <c r="E85" s="14"/>
      <c r="F85" s="14"/>
    </row>
    <row r="86" spans="1:36" x14ac:dyDescent="0.3">
      <c r="B86" s="1"/>
      <c r="C86" s="1"/>
      <c r="D86" s="1"/>
      <c r="E86" s="1"/>
      <c r="F86" s="1"/>
    </row>
    <row r="87" spans="1:36" x14ac:dyDescent="0.3">
      <c r="B87" s="197" t="s">
        <v>426</v>
      </c>
      <c r="C87" s="197"/>
      <c r="D87" s="197"/>
      <c r="E87" s="197"/>
      <c r="F87" s="197"/>
      <c r="G87" s="197"/>
      <c r="H87" s="197"/>
      <c r="I87" s="197"/>
      <c r="J87" s="197"/>
      <c r="K87" s="197"/>
      <c r="L87" s="197"/>
      <c r="M87" s="197"/>
      <c r="N87" s="197"/>
      <c r="O87" s="197"/>
    </row>
    <row r="88" spans="1:36" x14ac:dyDescent="0.3">
      <c r="B88" s="179" t="s">
        <v>428</v>
      </c>
      <c r="C88" s="180"/>
      <c r="D88" s="180"/>
      <c r="E88" s="180"/>
      <c r="F88" s="180"/>
      <c r="G88" s="180"/>
      <c r="H88" s="180"/>
      <c r="I88" s="180"/>
      <c r="J88" s="180"/>
      <c r="K88" s="180"/>
      <c r="L88" s="180"/>
      <c r="M88" s="180"/>
      <c r="N88" s="180"/>
      <c r="O88" s="180"/>
    </row>
  </sheetData>
  <autoFilter ref="A5:AK71" xr:uid="{00000000-0009-0000-0000-000004000000}"/>
  <mergeCells count="1128">
    <mergeCell ref="E42:E43"/>
    <mergeCell ref="D42:D43"/>
    <mergeCell ref="C42:C43"/>
    <mergeCell ref="B42:B43"/>
    <mergeCell ref="G42:G43"/>
    <mergeCell ref="AJ78:AJ79"/>
    <mergeCell ref="AI78:AI79"/>
    <mergeCell ref="AH78:AH79"/>
    <mergeCell ref="AG78:AG79"/>
    <mergeCell ref="AF78:AF79"/>
    <mergeCell ref="AE78:AE79"/>
    <mergeCell ref="AD78:AD79"/>
    <mergeCell ref="AC78:AC79"/>
    <mergeCell ref="I78:I79"/>
    <mergeCell ref="H78:H79"/>
    <mergeCell ref="G78:G79"/>
    <mergeCell ref="F78:F79"/>
    <mergeCell ref="E78:E79"/>
    <mergeCell ref="D78:D79"/>
    <mergeCell ref="C78:C79"/>
    <mergeCell ref="B78:B79"/>
    <mergeCell ref="Q78:Q79"/>
    <mergeCell ref="P78:P79"/>
    <mergeCell ref="O78:O79"/>
    <mergeCell ref="N78:N79"/>
    <mergeCell ref="AB78:AB79"/>
    <mergeCell ref="AA78:AA79"/>
    <mergeCell ref="Z78:Z79"/>
    <mergeCell ref="Y78:Y79"/>
    <mergeCell ref="X78:X79"/>
    <mergeCell ref="W78:W79"/>
    <mergeCell ref="V78:V79"/>
    <mergeCell ref="U78:U79"/>
    <mergeCell ref="T78:T79"/>
    <mergeCell ref="S78:S79"/>
    <mergeCell ref="R78:R79"/>
    <mergeCell ref="Y10:Y11"/>
    <mergeCell ref="AK8:AK9"/>
    <mergeCell ref="AK10:AK11"/>
    <mergeCell ref="AJ14:AJ15"/>
    <mergeCell ref="B8:B11"/>
    <mergeCell ref="C8:C11"/>
    <mergeCell ref="D8:D11"/>
    <mergeCell ref="E8:E11"/>
    <mergeCell ref="G8:G11"/>
    <mergeCell ref="T8:T11"/>
    <mergeCell ref="AJ8:AJ11"/>
    <mergeCell ref="AI8:AI11"/>
    <mergeCell ref="AH8:AH11"/>
    <mergeCell ref="F8:F9"/>
    <mergeCell ref="F10:F11"/>
    <mergeCell ref="AE10:AE11"/>
    <mergeCell ref="AF10:AF11"/>
    <mergeCell ref="AG10:AG11"/>
    <mergeCell ref="Z10:Z11"/>
    <mergeCell ref="AA10:AA11"/>
    <mergeCell ref="AB10:AB11"/>
    <mergeCell ref="AC10:AC11"/>
    <mergeCell ref="AD10:AD11"/>
    <mergeCell ref="X10:X11"/>
    <mergeCell ref="B14:B15"/>
    <mergeCell ref="C14:C15"/>
    <mergeCell ref="D14:D15"/>
    <mergeCell ref="E14:E15"/>
    <mergeCell ref="F14:F15"/>
    <mergeCell ref="G14:G15"/>
    <mergeCell ref="H14:H15"/>
    <mergeCell ref="I14:I15"/>
    <mergeCell ref="N14:N15"/>
    <mergeCell ref="O14:O15"/>
    <mergeCell ref="P14:P15"/>
    <mergeCell ref="Q14:Q15"/>
    <mergeCell ref="R14:R15"/>
    <mergeCell ref="S14:S15"/>
    <mergeCell ref="T14:T15"/>
    <mergeCell ref="U14:U15"/>
    <mergeCell ref="V14:V15"/>
    <mergeCell ref="X14:X15"/>
    <mergeCell ref="S12:S13"/>
    <mergeCell ref="T12:T13"/>
    <mergeCell ref="U12:U13"/>
    <mergeCell ref="X12:X13"/>
    <mergeCell ref="S10:S11"/>
    <mergeCell ref="Q10:Q11"/>
    <mergeCell ref="R10:R11"/>
    <mergeCell ref="N10:N11"/>
    <mergeCell ref="O10:O11"/>
    <mergeCell ref="P10:P11"/>
    <mergeCell ref="H10:H11"/>
    <mergeCell ref="I10:I11"/>
    <mergeCell ref="Y14:Y15"/>
    <mergeCell ref="W14:W15"/>
    <mergeCell ref="Z14:Z15"/>
    <mergeCell ref="AA14:AA15"/>
    <mergeCell ref="AI12:AI13"/>
    <mergeCell ref="AJ12:AJ13"/>
    <mergeCell ref="AD12:AD13"/>
    <mergeCell ref="AE12:AE13"/>
    <mergeCell ref="AF12:AF13"/>
    <mergeCell ref="AB12:AB13"/>
    <mergeCell ref="AC12:AC13"/>
    <mergeCell ref="AG12:AG13"/>
    <mergeCell ref="AH12:AH13"/>
    <mergeCell ref="Y12:Y13"/>
    <mergeCell ref="Z12:Z13"/>
    <mergeCell ref="AA12:AA13"/>
    <mergeCell ref="AB14:AB15"/>
    <mergeCell ref="AC14:AC15"/>
    <mergeCell ref="AD14:AD15"/>
    <mergeCell ref="AE14:AE15"/>
    <mergeCell ref="AF14:AF15"/>
    <mergeCell ref="AG14:AG15"/>
    <mergeCell ref="AH14:AH15"/>
    <mergeCell ref="AI14:AI15"/>
    <mergeCell ref="V12:V13"/>
    <mergeCell ref="V10:V11"/>
    <mergeCell ref="W12:W13"/>
    <mergeCell ref="B12:B13"/>
    <mergeCell ref="C12:C13"/>
    <mergeCell ref="D12:D13"/>
    <mergeCell ref="E12:E13"/>
    <mergeCell ref="F12:F13"/>
    <mergeCell ref="G12:G13"/>
    <mergeCell ref="H12:H13"/>
    <mergeCell ref="I12:I13"/>
    <mergeCell ref="N12:N13"/>
    <mergeCell ref="O12:O13"/>
    <mergeCell ref="P12:P13"/>
    <mergeCell ref="Q12:Q13"/>
    <mergeCell ref="R12:R13"/>
    <mergeCell ref="W10:W11"/>
    <mergeCell ref="U10:U11"/>
    <mergeCell ref="R8:R9"/>
    <mergeCell ref="S8:S9"/>
    <mergeCell ref="U8:U9"/>
    <mergeCell ref="V8:V9"/>
    <mergeCell ref="W8:W9"/>
    <mergeCell ref="N8:N9"/>
    <mergeCell ref="AB8:AB9"/>
    <mergeCell ref="AC8:AC9"/>
    <mergeCell ref="H8:H9"/>
    <mergeCell ref="I8:I9"/>
    <mergeCell ref="O8:O9"/>
    <mergeCell ref="X8:X9"/>
    <mergeCell ref="Y8:Y9"/>
    <mergeCell ref="AD8:AD9"/>
    <mergeCell ref="AF8:AF9"/>
    <mergeCell ref="Z8:Z9"/>
    <mergeCell ref="AA8:AA9"/>
    <mergeCell ref="B1:AI1"/>
    <mergeCell ref="B3:B4"/>
    <mergeCell ref="C3:C4"/>
    <mergeCell ref="D3:D4"/>
    <mergeCell ref="E3:E4"/>
    <mergeCell ref="F3:F4"/>
    <mergeCell ref="G3:G4"/>
    <mergeCell ref="H3:H4"/>
    <mergeCell ref="I3:I4"/>
    <mergeCell ref="J3:M3"/>
    <mergeCell ref="AG3:AG4"/>
    <mergeCell ref="AH3:AH4"/>
    <mergeCell ref="AI3:AI4"/>
    <mergeCell ref="B6:B7"/>
    <mergeCell ref="C6:C7"/>
    <mergeCell ref="D6:D7"/>
    <mergeCell ref="E6:E7"/>
    <mergeCell ref="F6:F7"/>
    <mergeCell ref="G6:G7"/>
    <mergeCell ref="H6:H7"/>
    <mergeCell ref="I6:I7"/>
    <mergeCell ref="AE6:AE7"/>
    <mergeCell ref="Z6:Z7"/>
    <mergeCell ref="AA6:AA7"/>
    <mergeCell ref="AB6:AB7"/>
    <mergeCell ref="AC6:AC7"/>
    <mergeCell ref="AD6:AD7"/>
    <mergeCell ref="U6:U7"/>
    <mergeCell ref="V6:V7"/>
    <mergeCell ref="W6:W7"/>
    <mergeCell ref="X6:X7"/>
    <mergeCell ref="Y6:Y7"/>
    <mergeCell ref="V18:V19"/>
    <mergeCell ref="U18:U19"/>
    <mergeCell ref="D18:D19"/>
    <mergeCell ref="AJ3:AJ4"/>
    <mergeCell ref="T3:T4"/>
    <mergeCell ref="U3:U4"/>
    <mergeCell ref="V3:AA3"/>
    <mergeCell ref="AB3:AB4"/>
    <mergeCell ref="AC3:AC4"/>
    <mergeCell ref="AD3:AF3"/>
    <mergeCell ref="AJ6:AJ7"/>
    <mergeCell ref="AF6:AF7"/>
    <mergeCell ref="AG6:AG7"/>
    <mergeCell ref="AH6:AH7"/>
    <mergeCell ref="AI6:AI7"/>
    <mergeCell ref="N3:N4"/>
    <mergeCell ref="O3:O4"/>
    <mergeCell ref="P3:P4"/>
    <mergeCell ref="Q3:Q4"/>
    <mergeCell ref="R3:R4"/>
    <mergeCell ref="S3:S4"/>
    <mergeCell ref="P6:P7"/>
    <mergeCell ref="Q6:Q7"/>
    <mergeCell ref="R6:R7"/>
    <mergeCell ref="S6:S7"/>
    <mergeCell ref="T6:T7"/>
    <mergeCell ref="N6:N7"/>
    <mergeCell ref="O6:O7"/>
    <mergeCell ref="AG8:AG9"/>
    <mergeCell ref="AE8:AE9"/>
    <mergeCell ref="P8:P9"/>
    <mergeCell ref="Q8:Q9"/>
    <mergeCell ref="X18:X19"/>
    <mergeCell ref="W18:W19"/>
    <mergeCell ref="S18:S19"/>
    <mergeCell ref="O18:O19"/>
    <mergeCell ref="N18:N19"/>
    <mergeCell ref="H18:H19"/>
    <mergeCell ref="G18:G19"/>
    <mergeCell ref="E18:E19"/>
    <mergeCell ref="F18:F19"/>
    <mergeCell ref="C16:C17"/>
    <mergeCell ref="B16:B17"/>
    <mergeCell ref="AB16:AB17"/>
    <mergeCell ref="AA16:AA17"/>
    <mergeCell ref="Z16:Z17"/>
    <mergeCell ref="Y16:Y17"/>
    <mergeCell ref="X16:X17"/>
    <mergeCell ref="W16:W17"/>
    <mergeCell ref="V16:V17"/>
    <mergeCell ref="U16:U17"/>
    <mergeCell ref="T16:T17"/>
    <mergeCell ref="S16:S17"/>
    <mergeCell ref="R16:R17"/>
    <mergeCell ref="Q16:Q17"/>
    <mergeCell ref="P16:P17"/>
    <mergeCell ref="O16:O17"/>
    <mergeCell ref="N16:N17"/>
    <mergeCell ref="I16:I17"/>
    <mergeCell ref="H16:H17"/>
    <mergeCell ref="G16:G17"/>
    <mergeCell ref="F16:F17"/>
    <mergeCell ref="E16:E17"/>
    <mergeCell ref="D16:D17"/>
    <mergeCell ref="G20:G21"/>
    <mergeCell ref="F20:F21"/>
    <mergeCell ref="E20:E21"/>
    <mergeCell ref="AF20:AF21"/>
    <mergeCell ref="AE20:AE21"/>
    <mergeCell ref="AD20:AD21"/>
    <mergeCell ref="AJ20:AJ21"/>
    <mergeCell ref="AI20:AI21"/>
    <mergeCell ref="AH20:AH21"/>
    <mergeCell ref="AG20:AG21"/>
    <mergeCell ref="AJ16:AJ17"/>
    <mergeCell ref="AI16:AI17"/>
    <mergeCell ref="AH16:AH17"/>
    <mergeCell ref="AG16:AG17"/>
    <mergeCell ref="AF16:AF17"/>
    <mergeCell ref="AE16:AE17"/>
    <mergeCell ref="AD16:AD17"/>
    <mergeCell ref="AC16:AC17"/>
    <mergeCell ref="I18:I19"/>
    <mergeCell ref="AI18:AI19"/>
    <mergeCell ref="AH18:AH19"/>
    <mergeCell ref="AG18:AG19"/>
    <mergeCell ref="AF18:AF19"/>
    <mergeCell ref="AE18:AE19"/>
    <mergeCell ref="AD18:AD19"/>
    <mergeCell ref="AC18:AC19"/>
    <mergeCell ref="AB18:AB19"/>
    <mergeCell ref="T18:T19"/>
    <mergeCell ref="AJ18:AJ19"/>
    <mergeCell ref="AA18:AA19"/>
    <mergeCell ref="Z18:Z19"/>
    <mergeCell ref="Y18:Y19"/>
    <mergeCell ref="AC20:AC21"/>
    <mergeCell ref="AB20:AB21"/>
    <mergeCell ref="AA20:AA21"/>
    <mergeCell ref="Z20:Z21"/>
    <mergeCell ref="Y20:Y21"/>
    <mergeCell ref="X20:X21"/>
    <mergeCell ref="W20:W21"/>
    <mergeCell ref="V20:V21"/>
    <mergeCell ref="U20:U21"/>
    <mergeCell ref="T20:T21"/>
    <mergeCell ref="S20:S21"/>
    <mergeCell ref="R20:R21"/>
    <mergeCell ref="Q20:Q21"/>
    <mergeCell ref="P20:P21"/>
    <mergeCell ref="O20:O21"/>
    <mergeCell ref="N20:N21"/>
    <mergeCell ref="I20:I21"/>
    <mergeCell ref="R18:R19"/>
    <mergeCell ref="C18:C19"/>
    <mergeCell ref="B18:B19"/>
    <mergeCell ref="Q18:Q19"/>
    <mergeCell ref="P18:P19"/>
    <mergeCell ref="S24:S25"/>
    <mergeCell ref="R24:R25"/>
    <mergeCell ref="Q24:Q25"/>
    <mergeCell ref="P24:P25"/>
    <mergeCell ref="O24:O25"/>
    <mergeCell ref="N24:N25"/>
    <mergeCell ref="S22:S23"/>
    <mergeCell ref="R22:R23"/>
    <mergeCell ref="Q22:Q23"/>
    <mergeCell ref="P22:P23"/>
    <mergeCell ref="O22:O23"/>
    <mergeCell ref="N22:N23"/>
    <mergeCell ref="D22:D25"/>
    <mergeCell ref="C22:C25"/>
    <mergeCell ref="B22:B25"/>
    <mergeCell ref="F24:F25"/>
    <mergeCell ref="F22:F23"/>
    <mergeCell ref="I24:I25"/>
    <mergeCell ref="H24:H25"/>
    <mergeCell ref="I22:I23"/>
    <mergeCell ref="H22:H23"/>
    <mergeCell ref="G22:G25"/>
    <mergeCell ref="E22:E25"/>
    <mergeCell ref="D20:D21"/>
    <mergeCell ref="C20:C21"/>
    <mergeCell ref="B20:B21"/>
    <mergeCell ref="H20:H21"/>
    <mergeCell ref="U22:U23"/>
    <mergeCell ref="Z22:Z23"/>
    <mergeCell ref="AG22:AG23"/>
    <mergeCell ref="AF22:AF23"/>
    <mergeCell ref="AE22:AE23"/>
    <mergeCell ref="AD22:AD23"/>
    <mergeCell ref="AC22:AC23"/>
    <mergeCell ref="AB22:AB23"/>
    <mergeCell ref="AG24:AG25"/>
    <mergeCell ref="AF24:AF25"/>
    <mergeCell ref="AE24:AE25"/>
    <mergeCell ref="AD24:AD25"/>
    <mergeCell ref="AC24:AC25"/>
    <mergeCell ref="AB24:AB25"/>
    <mergeCell ref="AA24:AA25"/>
    <mergeCell ref="Z24:Z25"/>
    <mergeCell ref="Y24:Y25"/>
    <mergeCell ref="X24:X25"/>
    <mergeCell ref="O26:O27"/>
    <mergeCell ref="N26:N27"/>
    <mergeCell ref="W24:W25"/>
    <mergeCell ref="V24:V25"/>
    <mergeCell ref="U24:U25"/>
    <mergeCell ref="AJ22:AJ25"/>
    <mergeCell ref="AI22:AI25"/>
    <mergeCell ref="AH22:AH25"/>
    <mergeCell ref="I26:I27"/>
    <mergeCell ref="H26:H27"/>
    <mergeCell ref="G26:G27"/>
    <mergeCell ref="AD26:AD27"/>
    <mergeCell ref="AC26:AC27"/>
    <mergeCell ref="AB26:AB27"/>
    <mergeCell ref="AA26:AA27"/>
    <mergeCell ref="Z26:Z27"/>
    <mergeCell ref="Y26:Y27"/>
    <mergeCell ref="X26:X27"/>
    <mergeCell ref="W26:W27"/>
    <mergeCell ref="V26:V27"/>
    <mergeCell ref="U26:U27"/>
    <mergeCell ref="T26:T27"/>
    <mergeCell ref="S26:S27"/>
    <mergeCell ref="R26:R27"/>
    <mergeCell ref="AJ26:AJ27"/>
    <mergeCell ref="AI26:AI27"/>
    <mergeCell ref="T22:T25"/>
    <mergeCell ref="AA22:AA23"/>
    <mergeCell ref="Y22:Y23"/>
    <mergeCell ref="X22:X23"/>
    <mergeCell ref="W22:W23"/>
    <mergeCell ref="V22:V23"/>
    <mergeCell ref="AA30:AA31"/>
    <mergeCell ref="AH26:AH27"/>
    <mergeCell ref="AG26:AG27"/>
    <mergeCell ref="AF26:AF27"/>
    <mergeCell ref="AE26:AE27"/>
    <mergeCell ref="E28:E31"/>
    <mergeCell ref="D28:D31"/>
    <mergeCell ref="C28:C31"/>
    <mergeCell ref="B28:B31"/>
    <mergeCell ref="F30:F31"/>
    <mergeCell ref="F28:F29"/>
    <mergeCell ref="G28:G31"/>
    <mergeCell ref="I30:I31"/>
    <mergeCell ref="H30:H31"/>
    <mergeCell ref="I28:I29"/>
    <mergeCell ref="H28:H29"/>
    <mergeCell ref="S30:S31"/>
    <mergeCell ref="R30:R31"/>
    <mergeCell ref="Q30:Q31"/>
    <mergeCell ref="P30:P31"/>
    <mergeCell ref="O30:O31"/>
    <mergeCell ref="N30:N31"/>
    <mergeCell ref="S28:S29"/>
    <mergeCell ref="R28:R29"/>
    <mergeCell ref="Q28:Q29"/>
    <mergeCell ref="F26:F27"/>
    <mergeCell ref="E26:E27"/>
    <mergeCell ref="D26:D27"/>
    <mergeCell ref="C26:C27"/>
    <mergeCell ref="B26:B27"/>
    <mergeCell ref="Q26:Q27"/>
    <mergeCell ref="P26:P27"/>
    <mergeCell ref="Z30:Z31"/>
    <mergeCell ref="Y30:Y31"/>
    <mergeCell ref="X30:X31"/>
    <mergeCell ref="W30:W31"/>
    <mergeCell ref="V30:V31"/>
    <mergeCell ref="U30:U31"/>
    <mergeCell ref="AJ28:AJ31"/>
    <mergeCell ref="AI28:AI31"/>
    <mergeCell ref="AH28:AH31"/>
    <mergeCell ref="P28:P29"/>
    <mergeCell ref="O28:O29"/>
    <mergeCell ref="N28:N29"/>
    <mergeCell ref="T28:T31"/>
    <mergeCell ref="AG28:AG29"/>
    <mergeCell ref="AF28:AF29"/>
    <mergeCell ref="AE28:AE29"/>
    <mergeCell ref="AD28:AD29"/>
    <mergeCell ref="AC28:AC29"/>
    <mergeCell ref="AB28:AB29"/>
    <mergeCell ref="AA28:AA29"/>
    <mergeCell ref="Z28:Z29"/>
    <mergeCell ref="Y28:Y29"/>
    <mergeCell ref="X28:X29"/>
    <mergeCell ref="W28:W29"/>
    <mergeCell ref="V28:V29"/>
    <mergeCell ref="U28:U29"/>
    <mergeCell ref="AG30:AG31"/>
    <mergeCell ref="AF30:AF31"/>
    <mergeCell ref="AE30:AE31"/>
    <mergeCell ref="AD30:AD31"/>
    <mergeCell ref="AC30:AC31"/>
    <mergeCell ref="AB30:AB31"/>
    <mergeCell ref="I32:I33"/>
    <mergeCell ref="H32:H33"/>
    <mergeCell ref="G32:G33"/>
    <mergeCell ref="F32:F33"/>
    <mergeCell ref="E32:E33"/>
    <mergeCell ref="D32:D33"/>
    <mergeCell ref="C32:C33"/>
    <mergeCell ref="B32:B33"/>
    <mergeCell ref="AC32:AC33"/>
    <mergeCell ref="AB32:AB33"/>
    <mergeCell ref="AA32:AA33"/>
    <mergeCell ref="Z32:Z33"/>
    <mergeCell ref="Y32:Y33"/>
    <mergeCell ref="X32:X33"/>
    <mergeCell ref="W32:W33"/>
    <mergeCell ref="V32:V33"/>
    <mergeCell ref="U32:U33"/>
    <mergeCell ref="T32:T33"/>
    <mergeCell ref="S32:S33"/>
    <mergeCell ref="R32:R33"/>
    <mergeCell ref="Q32:Q33"/>
    <mergeCell ref="P32:P33"/>
    <mergeCell ref="O32:O33"/>
    <mergeCell ref="N32:N33"/>
    <mergeCell ref="AB34:AB35"/>
    <mergeCell ref="AA34:AA35"/>
    <mergeCell ref="Z34:Z35"/>
    <mergeCell ref="Y34:Y35"/>
    <mergeCell ref="X34:X35"/>
    <mergeCell ref="W34:W35"/>
    <mergeCell ref="V34:V35"/>
    <mergeCell ref="U34:U35"/>
    <mergeCell ref="T34:T35"/>
    <mergeCell ref="S34:S35"/>
    <mergeCell ref="R34:R35"/>
    <mergeCell ref="Q34:Q35"/>
    <mergeCell ref="P34:P35"/>
    <mergeCell ref="O34:O35"/>
    <mergeCell ref="N34:N35"/>
    <mergeCell ref="AJ32:AJ33"/>
    <mergeCell ref="AI32:AI33"/>
    <mergeCell ref="AH32:AH33"/>
    <mergeCell ref="AG32:AG33"/>
    <mergeCell ref="AF32:AF33"/>
    <mergeCell ref="AE32:AE33"/>
    <mergeCell ref="AD32:AD33"/>
    <mergeCell ref="AJ34:AJ35"/>
    <mergeCell ref="AI34:AI35"/>
    <mergeCell ref="AH34:AH35"/>
    <mergeCell ref="AG34:AG35"/>
    <mergeCell ref="AF34:AF35"/>
    <mergeCell ref="AE34:AE35"/>
    <mergeCell ref="AD34:AD35"/>
    <mergeCell ref="AC34:AC35"/>
    <mergeCell ref="I36:I37"/>
    <mergeCell ref="H36:H37"/>
    <mergeCell ref="G36:G37"/>
    <mergeCell ref="F36:F37"/>
    <mergeCell ref="W38:W39"/>
    <mergeCell ref="V38:V39"/>
    <mergeCell ref="U38:U39"/>
    <mergeCell ref="E36:E37"/>
    <mergeCell ref="D36:D37"/>
    <mergeCell ref="C36:C37"/>
    <mergeCell ref="B36:B37"/>
    <mergeCell ref="Q36:Q37"/>
    <mergeCell ref="P36:P37"/>
    <mergeCell ref="O36:O37"/>
    <mergeCell ref="N36:N37"/>
    <mergeCell ref="G34:G35"/>
    <mergeCell ref="F34:F35"/>
    <mergeCell ref="E34:E35"/>
    <mergeCell ref="D34:D35"/>
    <mergeCell ref="C34:C35"/>
    <mergeCell ref="B34:B35"/>
    <mergeCell ref="I34:I35"/>
    <mergeCell ref="H34:H35"/>
    <mergeCell ref="D38:D39"/>
    <mergeCell ref="C38:C39"/>
    <mergeCell ref="B38:B39"/>
    <mergeCell ref="G38:G39"/>
    <mergeCell ref="T38:T39"/>
    <mergeCell ref="S36:S37"/>
    <mergeCell ref="R36:R37"/>
    <mergeCell ref="AJ36:AJ37"/>
    <mergeCell ref="AI36:AI37"/>
    <mergeCell ref="AH36:AH37"/>
    <mergeCell ref="AG36:AG37"/>
    <mergeCell ref="AF36:AF37"/>
    <mergeCell ref="AE36:AE37"/>
    <mergeCell ref="AD36:AD37"/>
    <mergeCell ref="AC36:AC37"/>
    <mergeCell ref="AB36:AB37"/>
    <mergeCell ref="AA36:AA37"/>
    <mergeCell ref="Z36:Z37"/>
    <mergeCell ref="Y36:Y37"/>
    <mergeCell ref="X36:X37"/>
    <mergeCell ref="W36:W37"/>
    <mergeCell ref="V36:V37"/>
    <mergeCell ref="U36:U37"/>
    <mergeCell ref="T36:T37"/>
    <mergeCell ref="AJ40:AJ41"/>
    <mergeCell ref="AI40:AI41"/>
    <mergeCell ref="AH40:AH41"/>
    <mergeCell ref="AG40:AG41"/>
    <mergeCell ref="AG38:AG39"/>
    <mergeCell ref="AF38:AF39"/>
    <mergeCell ref="AE38:AE39"/>
    <mergeCell ref="AD38:AD39"/>
    <mergeCell ref="AC38:AC39"/>
    <mergeCell ref="AB38:AB39"/>
    <mergeCell ref="AA38:AA39"/>
    <mergeCell ref="Z38:Z39"/>
    <mergeCell ref="Y38:Y39"/>
    <mergeCell ref="X38:X39"/>
    <mergeCell ref="AH38:AH39"/>
    <mergeCell ref="AI38:AI39"/>
    <mergeCell ref="AJ38:AJ39"/>
    <mergeCell ref="AF40:AF41"/>
    <mergeCell ref="AE40:AE41"/>
    <mergeCell ref="AD40:AD41"/>
    <mergeCell ref="AC40:AC41"/>
    <mergeCell ref="E40:E41"/>
    <mergeCell ref="F40:F41"/>
    <mergeCell ref="D40:D41"/>
    <mergeCell ref="AB40:AB41"/>
    <mergeCell ref="AA40:AA41"/>
    <mergeCell ref="Z40:Z41"/>
    <mergeCell ref="Y40:Y41"/>
    <mergeCell ref="X40:X41"/>
    <mergeCell ref="W40:W41"/>
    <mergeCell ref="V40:V41"/>
    <mergeCell ref="U40:U41"/>
    <mergeCell ref="T40:T41"/>
    <mergeCell ref="S40:S41"/>
    <mergeCell ref="R40:R41"/>
    <mergeCell ref="S38:S39"/>
    <mergeCell ref="R38:R39"/>
    <mergeCell ref="Q38:Q39"/>
    <mergeCell ref="P38:P39"/>
    <mergeCell ref="O38:O39"/>
    <mergeCell ref="N38:N39"/>
    <mergeCell ref="E38:E39"/>
    <mergeCell ref="F38:F39"/>
    <mergeCell ref="I38:I39"/>
    <mergeCell ref="H38:H39"/>
    <mergeCell ref="F42:F43"/>
    <mergeCell ref="AA42:AA43"/>
    <mergeCell ref="C40:C41"/>
    <mergeCell ref="B40:B41"/>
    <mergeCell ref="I40:I41"/>
    <mergeCell ref="H40:H41"/>
    <mergeCell ref="G40:G41"/>
    <mergeCell ref="Q40:Q41"/>
    <mergeCell ref="P40:P41"/>
    <mergeCell ref="O40:O41"/>
    <mergeCell ref="N40:N41"/>
    <mergeCell ref="S42:S43"/>
    <mergeCell ref="R42:R43"/>
    <mergeCell ref="T44:T47"/>
    <mergeCell ref="X46:X47"/>
    <mergeCell ref="W46:W47"/>
    <mergeCell ref="V46:V47"/>
    <mergeCell ref="U46:U47"/>
    <mergeCell ref="I42:I43"/>
    <mergeCell ref="H42:H43"/>
    <mergeCell ref="Q42:Q43"/>
    <mergeCell ref="P42:P43"/>
    <mergeCell ref="O42:O43"/>
    <mergeCell ref="N42:N43"/>
    <mergeCell ref="B44:B47"/>
    <mergeCell ref="I46:I47"/>
    <mergeCell ref="H46:H47"/>
    <mergeCell ref="I44:I45"/>
    <mergeCell ref="H44:H45"/>
    <mergeCell ref="S46:S47"/>
    <mergeCell ref="R46:R47"/>
    <mergeCell ref="Q46:Q47"/>
    <mergeCell ref="AF44:AF45"/>
    <mergeCell ref="AE44:AE45"/>
    <mergeCell ref="AD44:AD45"/>
    <mergeCell ref="AC44:AC45"/>
    <mergeCell ref="AB44:AB45"/>
    <mergeCell ref="AA44:AA45"/>
    <mergeCell ref="Z44:Z45"/>
    <mergeCell ref="Y44:Y45"/>
    <mergeCell ref="Z42:Z43"/>
    <mergeCell ref="Y42:Y43"/>
    <mergeCell ref="X42:X43"/>
    <mergeCell ref="W42:W43"/>
    <mergeCell ref="V42:V43"/>
    <mergeCell ref="U42:U43"/>
    <mergeCell ref="AG42:AG43"/>
    <mergeCell ref="AF42:AF43"/>
    <mergeCell ref="AE42:AE43"/>
    <mergeCell ref="AD42:AD43"/>
    <mergeCell ref="AC42:AC43"/>
    <mergeCell ref="AB42:AB43"/>
    <mergeCell ref="P46:P47"/>
    <mergeCell ref="O46:O47"/>
    <mergeCell ref="N46:N47"/>
    <mergeCell ref="S44:S45"/>
    <mergeCell ref="R44:R45"/>
    <mergeCell ref="Q44:Q45"/>
    <mergeCell ref="P44:P45"/>
    <mergeCell ref="O44:O45"/>
    <mergeCell ref="N44:N45"/>
    <mergeCell ref="G44:G47"/>
    <mergeCell ref="F46:F47"/>
    <mergeCell ref="F44:F45"/>
    <mergeCell ref="E44:E47"/>
    <mergeCell ref="D44:D47"/>
    <mergeCell ref="C44:C47"/>
    <mergeCell ref="AJ44:AJ47"/>
    <mergeCell ref="AI44:AI47"/>
    <mergeCell ref="AH44:AH47"/>
    <mergeCell ref="X44:X45"/>
    <mergeCell ref="W44:W45"/>
    <mergeCell ref="V44:V45"/>
    <mergeCell ref="U44:U45"/>
    <mergeCell ref="AG46:AG47"/>
    <mergeCell ref="AF46:AF47"/>
    <mergeCell ref="AE46:AE47"/>
    <mergeCell ref="AD46:AD47"/>
    <mergeCell ref="AC46:AC47"/>
    <mergeCell ref="AB46:AB47"/>
    <mergeCell ref="AA46:AA47"/>
    <mergeCell ref="Z46:Z47"/>
    <mergeCell ref="Y46:Y47"/>
    <mergeCell ref="AG44:AG45"/>
    <mergeCell ref="AB50:AB51"/>
    <mergeCell ref="AA50:AA51"/>
    <mergeCell ref="Z50:Z51"/>
    <mergeCell ref="Y50:Y51"/>
    <mergeCell ref="X50:X51"/>
    <mergeCell ref="U48:U49"/>
    <mergeCell ref="AG50:AG51"/>
    <mergeCell ref="AF50:AF51"/>
    <mergeCell ref="AE50:AE51"/>
    <mergeCell ref="AG48:AG49"/>
    <mergeCell ref="AF48:AF49"/>
    <mergeCell ref="AE48:AE49"/>
    <mergeCell ref="AJ48:AJ51"/>
    <mergeCell ref="AI48:AI51"/>
    <mergeCell ref="AH48:AH51"/>
    <mergeCell ref="AD50:AD51"/>
    <mergeCell ref="E52:E53"/>
    <mergeCell ref="AC50:AC51"/>
    <mergeCell ref="W50:W51"/>
    <mergeCell ref="V50:V51"/>
    <mergeCell ref="U50:U51"/>
    <mergeCell ref="AD48:AD49"/>
    <mergeCell ref="AC48:AC49"/>
    <mergeCell ref="AB48:AB49"/>
    <mergeCell ref="AA48:AA49"/>
    <mergeCell ref="Z48:Z49"/>
    <mergeCell ref="Y48:Y49"/>
    <mergeCell ref="X48:X49"/>
    <mergeCell ref="W48:W49"/>
    <mergeCell ref="V48:V49"/>
    <mergeCell ref="D52:D53"/>
    <mergeCell ref="C52:C53"/>
    <mergeCell ref="B52:B53"/>
    <mergeCell ref="Q52:Q53"/>
    <mergeCell ref="P52:P53"/>
    <mergeCell ref="O52:O53"/>
    <mergeCell ref="N52:N53"/>
    <mergeCell ref="N50:N51"/>
    <mergeCell ref="N48:N49"/>
    <mergeCell ref="C48:C51"/>
    <mergeCell ref="B48:B51"/>
    <mergeCell ref="T48:T51"/>
    <mergeCell ref="S50:S51"/>
    <mergeCell ref="I50:I51"/>
    <mergeCell ref="H50:H51"/>
    <mergeCell ref="I48:I49"/>
    <mergeCell ref="H48:H49"/>
    <mergeCell ref="G48:G51"/>
    <mergeCell ref="F50:F51"/>
    <mergeCell ref="F48:F49"/>
    <mergeCell ref="E48:E51"/>
    <mergeCell ref="D48:D51"/>
    <mergeCell ref="R50:R51"/>
    <mergeCell ref="Q50:Q51"/>
    <mergeCell ref="P50:P51"/>
    <mergeCell ref="O50:O51"/>
    <mergeCell ref="S48:S49"/>
    <mergeCell ref="R48:R49"/>
    <mergeCell ref="Q48:Q49"/>
    <mergeCell ref="P48:P49"/>
    <mergeCell ref="O48:O49"/>
    <mergeCell ref="T52:T53"/>
    <mergeCell ref="O54:O57"/>
    <mergeCell ref="N54:N57"/>
    <mergeCell ref="F54:F57"/>
    <mergeCell ref="G54:G57"/>
    <mergeCell ref="I54:I57"/>
    <mergeCell ref="H54:H57"/>
    <mergeCell ref="S52:S53"/>
    <mergeCell ref="R52:R53"/>
    <mergeCell ref="I52:I53"/>
    <mergeCell ref="H52:H53"/>
    <mergeCell ref="G52:G53"/>
    <mergeCell ref="F52:F53"/>
    <mergeCell ref="J55:J57"/>
    <mergeCell ref="K55:K57"/>
    <mergeCell ref="L55:L57"/>
    <mergeCell ref="M55:M57"/>
    <mergeCell ref="AJ52:AJ53"/>
    <mergeCell ref="AI52:AI53"/>
    <mergeCell ref="AH52:AH53"/>
    <mergeCell ref="AG52:AG53"/>
    <mergeCell ref="AF52:AF53"/>
    <mergeCell ref="AE52:AE53"/>
    <mergeCell ref="AD52:AD53"/>
    <mergeCell ref="AC52:AC53"/>
    <mergeCell ref="AB52:AB53"/>
    <mergeCell ref="AA52:AA53"/>
    <mergeCell ref="Z52:Z53"/>
    <mergeCell ref="Y52:Y53"/>
    <mergeCell ref="X52:X53"/>
    <mergeCell ref="W52:W53"/>
    <mergeCell ref="V52:V53"/>
    <mergeCell ref="U52:U53"/>
    <mergeCell ref="AJ60:AJ61"/>
    <mergeCell ref="AI60:AI61"/>
    <mergeCell ref="AH60:AH61"/>
    <mergeCell ref="AG60:AG61"/>
    <mergeCell ref="AF60:AF61"/>
    <mergeCell ref="AE60:AE61"/>
    <mergeCell ref="AD60:AD61"/>
    <mergeCell ref="AC60:AC61"/>
    <mergeCell ref="I62:I63"/>
    <mergeCell ref="AJ62:AJ63"/>
    <mergeCell ref="AI62:AI63"/>
    <mergeCell ref="AH62:AH63"/>
    <mergeCell ref="AG62:AG63"/>
    <mergeCell ref="AF62:AF63"/>
    <mergeCell ref="AE62:AE63"/>
    <mergeCell ref="I60:I61"/>
    <mergeCell ref="H60:H61"/>
    <mergeCell ref="AB60:AB61"/>
    <mergeCell ref="AA60:AA61"/>
    <mergeCell ref="Z60:Z61"/>
    <mergeCell ref="Y60:Y61"/>
    <mergeCell ref="X60:X61"/>
    <mergeCell ref="W60:W61"/>
    <mergeCell ref="V60:V61"/>
    <mergeCell ref="U60:U61"/>
    <mergeCell ref="T60:T61"/>
    <mergeCell ref="S60:S61"/>
    <mergeCell ref="R60:R61"/>
    <mergeCell ref="Q60:Q61"/>
    <mergeCell ref="O60:O61"/>
    <mergeCell ref="P60:P61"/>
    <mergeCell ref="N60:N61"/>
    <mergeCell ref="AD62:AD63"/>
    <mergeCell ref="AC62:AC63"/>
    <mergeCell ref="AB62:AB63"/>
    <mergeCell ref="AA62:AA63"/>
    <mergeCell ref="Z62:Z63"/>
    <mergeCell ref="Y62:Y63"/>
    <mergeCell ref="X62:X63"/>
    <mergeCell ref="W62:W63"/>
    <mergeCell ref="V62:V63"/>
    <mergeCell ref="U62:U63"/>
    <mergeCell ref="T62:T63"/>
    <mergeCell ref="S62:S63"/>
    <mergeCell ref="R62:R63"/>
    <mergeCell ref="Q62:Q63"/>
    <mergeCell ref="P62:P63"/>
    <mergeCell ref="O62:O63"/>
    <mergeCell ref="N62:N63"/>
    <mergeCell ref="X64:X65"/>
    <mergeCell ref="W64:W65"/>
    <mergeCell ref="V64:V65"/>
    <mergeCell ref="U64:U65"/>
    <mergeCell ref="T64:T65"/>
    <mergeCell ref="S64:S65"/>
    <mergeCell ref="R64:R65"/>
    <mergeCell ref="Q64:Q65"/>
    <mergeCell ref="P64:P65"/>
    <mergeCell ref="O64:O65"/>
    <mergeCell ref="N64:N65"/>
    <mergeCell ref="I64:I65"/>
    <mergeCell ref="H64:H65"/>
    <mergeCell ref="G64:G65"/>
    <mergeCell ref="F64:F65"/>
    <mergeCell ref="E64:E65"/>
    <mergeCell ref="H62:H63"/>
    <mergeCell ref="G62:G63"/>
    <mergeCell ref="F62:F63"/>
    <mergeCell ref="E62:E63"/>
    <mergeCell ref="C68:C69"/>
    <mergeCell ref="B68:B69"/>
    <mergeCell ref="Q68:Q69"/>
    <mergeCell ref="P68:P69"/>
    <mergeCell ref="O68:O69"/>
    <mergeCell ref="N68:N69"/>
    <mergeCell ref="AJ64:AJ65"/>
    <mergeCell ref="AI64:AI65"/>
    <mergeCell ref="AH64:AH65"/>
    <mergeCell ref="AG64:AG65"/>
    <mergeCell ref="AF64:AF65"/>
    <mergeCell ref="AE64:AE65"/>
    <mergeCell ref="AD64:AD65"/>
    <mergeCell ref="AC64:AC65"/>
    <mergeCell ref="I68:I69"/>
    <mergeCell ref="AB68:AB69"/>
    <mergeCell ref="AA68:AA69"/>
    <mergeCell ref="Z68:Z69"/>
    <mergeCell ref="Y68:Y69"/>
    <mergeCell ref="X68:X69"/>
    <mergeCell ref="W68:W69"/>
    <mergeCell ref="V68:V69"/>
    <mergeCell ref="U68:U69"/>
    <mergeCell ref="AJ68:AJ69"/>
    <mergeCell ref="AI68:AI69"/>
    <mergeCell ref="D64:D65"/>
    <mergeCell ref="C64:C65"/>
    <mergeCell ref="B64:B65"/>
    <mergeCell ref="AB64:AB65"/>
    <mergeCell ref="AA64:AA65"/>
    <mergeCell ref="Z64:Z65"/>
    <mergeCell ref="Y64:Y65"/>
    <mergeCell ref="C70:C71"/>
    <mergeCell ref="B70:B71"/>
    <mergeCell ref="Q70:Q71"/>
    <mergeCell ref="P70:P71"/>
    <mergeCell ref="O70:O71"/>
    <mergeCell ref="N70:N71"/>
    <mergeCell ref="AB70:AB71"/>
    <mergeCell ref="AA70:AA71"/>
    <mergeCell ref="Z70:Z71"/>
    <mergeCell ref="Y70:Y71"/>
    <mergeCell ref="X70:X71"/>
    <mergeCell ref="W70:W71"/>
    <mergeCell ref="V70:V71"/>
    <mergeCell ref="U70:U71"/>
    <mergeCell ref="T70:T71"/>
    <mergeCell ref="S70:S71"/>
    <mergeCell ref="R70:R71"/>
    <mergeCell ref="I70:I71"/>
    <mergeCell ref="H70:H71"/>
    <mergeCell ref="G70:G71"/>
    <mergeCell ref="F70:F71"/>
    <mergeCell ref="E70:E71"/>
    <mergeCell ref="AJ70:AJ71"/>
    <mergeCell ref="AI70:AI71"/>
    <mergeCell ref="AH70:AH71"/>
    <mergeCell ref="AG70:AG71"/>
    <mergeCell ref="AF70:AF71"/>
    <mergeCell ref="AE70:AE71"/>
    <mergeCell ref="AD70:AD71"/>
    <mergeCell ref="AC70:AC71"/>
    <mergeCell ref="AF68:AF69"/>
    <mergeCell ref="AE68:AE69"/>
    <mergeCell ref="AD68:AD69"/>
    <mergeCell ref="AC68:AC69"/>
    <mergeCell ref="AH68:AH69"/>
    <mergeCell ref="AG68:AG69"/>
    <mergeCell ref="AF66:AF67"/>
    <mergeCell ref="AG66:AG67"/>
    <mergeCell ref="D70:D71"/>
    <mergeCell ref="H68:H69"/>
    <mergeCell ref="G68:G69"/>
    <mergeCell ref="F68:F69"/>
    <mergeCell ref="E68:E69"/>
    <mergeCell ref="T68:T69"/>
    <mergeCell ref="S68:S69"/>
    <mergeCell ref="R68:R69"/>
    <mergeCell ref="D68:D69"/>
    <mergeCell ref="T66:T67"/>
    <mergeCell ref="AJ66:AJ67"/>
    <mergeCell ref="AI66:AI67"/>
    <mergeCell ref="AH66:AH67"/>
    <mergeCell ref="F66:F67"/>
    <mergeCell ref="H66:H67"/>
    <mergeCell ref="I66:I67"/>
    <mergeCell ref="N66:N67"/>
    <mergeCell ref="O66:O67"/>
    <mergeCell ref="P66:P67"/>
    <mergeCell ref="Q66:Q67"/>
    <mergeCell ref="R66:R67"/>
    <mergeCell ref="S66:S67"/>
    <mergeCell ref="U66:U67"/>
    <mergeCell ref="V66:V67"/>
    <mergeCell ref="W66:W67"/>
    <mergeCell ref="X66:X67"/>
    <mergeCell ref="Y66:Y67"/>
    <mergeCell ref="Z66:Z67"/>
    <mergeCell ref="AA66:AA67"/>
    <mergeCell ref="AB66:AB67"/>
    <mergeCell ref="AC66:AC67"/>
    <mergeCell ref="AD66:AD67"/>
    <mergeCell ref="AE66:AE67"/>
    <mergeCell ref="B54:B59"/>
    <mergeCell ref="C54:C59"/>
    <mergeCell ref="D54:D59"/>
    <mergeCell ref="E54:E59"/>
    <mergeCell ref="F58:F59"/>
    <mergeCell ref="G58:G59"/>
    <mergeCell ref="H58:H59"/>
    <mergeCell ref="I58:I59"/>
    <mergeCell ref="S58:S59"/>
    <mergeCell ref="R58:R59"/>
    <mergeCell ref="Q58:Q59"/>
    <mergeCell ref="P58:P59"/>
    <mergeCell ref="O58:O59"/>
    <mergeCell ref="N58:N59"/>
    <mergeCell ref="G66:G67"/>
    <mergeCell ref="E66:E67"/>
    <mergeCell ref="D66:D67"/>
    <mergeCell ref="C66:C67"/>
    <mergeCell ref="B66:B67"/>
    <mergeCell ref="D62:D63"/>
    <mergeCell ref="C62:C63"/>
    <mergeCell ref="B62:B63"/>
    <mergeCell ref="G60:G61"/>
    <mergeCell ref="F60:F61"/>
    <mergeCell ref="E60:E61"/>
    <mergeCell ref="D60:D61"/>
    <mergeCell ref="C60:C61"/>
    <mergeCell ref="B60:B61"/>
    <mergeCell ref="S54:S57"/>
    <mergeCell ref="R54:R57"/>
    <mergeCell ref="Q54:Q57"/>
    <mergeCell ref="P54:P57"/>
    <mergeCell ref="AG58:AG59"/>
    <mergeCell ref="AF58:AF59"/>
    <mergeCell ref="AE58:AE59"/>
    <mergeCell ref="AD58:AD59"/>
    <mergeCell ref="AC58:AC59"/>
    <mergeCell ref="AH54:AH59"/>
    <mergeCell ref="AI54:AI59"/>
    <mergeCell ref="AJ54:AJ59"/>
    <mergeCell ref="AB58:AB59"/>
    <mergeCell ref="AA58:AA59"/>
    <mergeCell ref="Z58:Z59"/>
    <mergeCell ref="Y58:Y59"/>
    <mergeCell ref="X58:X59"/>
    <mergeCell ref="W58:W59"/>
    <mergeCell ref="V58:V59"/>
    <mergeCell ref="U58:U59"/>
    <mergeCell ref="T54:T59"/>
    <mergeCell ref="AG54:AG57"/>
    <mergeCell ref="AF54:AF57"/>
    <mergeCell ref="AE54:AE57"/>
    <mergeCell ref="AD54:AD57"/>
    <mergeCell ref="AC54:AC57"/>
    <mergeCell ref="AB54:AB57"/>
    <mergeCell ref="AA54:AA57"/>
    <mergeCell ref="Z54:Z57"/>
    <mergeCell ref="Y54:Y57"/>
    <mergeCell ref="X54:X57"/>
    <mergeCell ref="W54:W57"/>
    <mergeCell ref="V54:V57"/>
    <mergeCell ref="U54:U57"/>
    <mergeCell ref="D72:D73"/>
    <mergeCell ref="C72:C73"/>
    <mergeCell ref="B72:B73"/>
    <mergeCell ref="Q72:Q73"/>
    <mergeCell ref="P72:P73"/>
    <mergeCell ref="O72:O73"/>
    <mergeCell ref="N72:N73"/>
    <mergeCell ref="AB72:AB73"/>
    <mergeCell ref="AA72:AA73"/>
    <mergeCell ref="Z72:Z73"/>
    <mergeCell ref="Y72:Y73"/>
    <mergeCell ref="X72:X73"/>
    <mergeCell ref="W72:W73"/>
    <mergeCell ref="V72:V73"/>
    <mergeCell ref="U72:U73"/>
    <mergeCell ref="T72:T73"/>
    <mergeCell ref="S72:S73"/>
    <mergeCell ref="R72:R73"/>
    <mergeCell ref="AF72:AF73"/>
    <mergeCell ref="AE72:AE73"/>
    <mergeCell ref="AD72:AD73"/>
    <mergeCell ref="AC72:AC73"/>
    <mergeCell ref="AJ72:AJ73"/>
    <mergeCell ref="AI72:AI73"/>
    <mergeCell ref="AH72:AH73"/>
    <mergeCell ref="AG72:AG73"/>
    <mergeCell ref="B87:O87"/>
    <mergeCell ref="AH42:AH43"/>
    <mergeCell ref="AI42:AI43"/>
    <mergeCell ref="AJ42:AJ43"/>
    <mergeCell ref="T42:T43"/>
    <mergeCell ref="I74:I75"/>
    <mergeCell ref="H74:H75"/>
    <mergeCell ref="G74:G75"/>
    <mergeCell ref="F74:F75"/>
    <mergeCell ref="E74:E75"/>
    <mergeCell ref="D74:D75"/>
    <mergeCell ref="C74:C75"/>
    <mergeCell ref="B74:B75"/>
    <mergeCell ref="AC74:AC75"/>
    <mergeCell ref="AB74:AB75"/>
    <mergeCell ref="I72:I73"/>
    <mergeCell ref="H72:H73"/>
    <mergeCell ref="G72:G73"/>
    <mergeCell ref="F72:F73"/>
    <mergeCell ref="E72:E73"/>
    <mergeCell ref="AA74:AA75"/>
    <mergeCell ref="Z74:Z75"/>
    <mergeCell ref="Y74:Y75"/>
    <mergeCell ref="X74:X75"/>
    <mergeCell ref="W74:W75"/>
    <mergeCell ref="V74:V75"/>
    <mergeCell ref="U74:U75"/>
    <mergeCell ref="T74:T75"/>
    <mergeCell ref="S74:S75"/>
    <mergeCell ref="R74:R75"/>
    <mergeCell ref="Q74:Q75"/>
    <mergeCell ref="P74:P75"/>
    <mergeCell ref="O74:O75"/>
    <mergeCell ref="N74:N75"/>
    <mergeCell ref="AJ74:AJ75"/>
    <mergeCell ref="AI74:AI75"/>
    <mergeCell ref="AH74:AH75"/>
    <mergeCell ref="AG74:AG75"/>
    <mergeCell ref="AF74:AF75"/>
    <mergeCell ref="AE74:AE75"/>
    <mergeCell ref="AD74:AD75"/>
    <mergeCell ref="AJ76:AJ77"/>
    <mergeCell ref="AI76:AI77"/>
    <mergeCell ref="AH76:AH77"/>
    <mergeCell ref="AG76:AG77"/>
    <mergeCell ref="AF76:AF77"/>
    <mergeCell ref="AE76:AE77"/>
    <mergeCell ref="AD76:AD77"/>
    <mergeCell ref="I76:I77"/>
    <mergeCell ref="H76:H77"/>
    <mergeCell ref="G76:G77"/>
    <mergeCell ref="F76:F77"/>
    <mergeCell ref="E76:E77"/>
    <mergeCell ref="D76:D77"/>
    <mergeCell ref="C76:C77"/>
    <mergeCell ref="B76:B77"/>
    <mergeCell ref="AC76:AC77"/>
    <mergeCell ref="AB76:AB77"/>
    <mergeCell ref="AA76:AA77"/>
    <mergeCell ref="Z76:Z77"/>
    <mergeCell ref="Y76:Y77"/>
    <mergeCell ref="X76:X77"/>
    <mergeCell ref="W76:W77"/>
    <mergeCell ref="V76:V77"/>
    <mergeCell ref="U76:U77"/>
    <mergeCell ref="T76:T77"/>
    <mergeCell ref="S76:S77"/>
    <mergeCell ref="R76:R77"/>
    <mergeCell ref="Q76:Q77"/>
    <mergeCell ref="P76:P77"/>
    <mergeCell ref="O76:O77"/>
    <mergeCell ref="N76:N77"/>
    <mergeCell ref="AJ80:AJ81"/>
    <mergeCell ref="AI80:AI81"/>
    <mergeCell ref="AH80:AH81"/>
    <mergeCell ref="AG80:AG81"/>
    <mergeCell ref="AF80:AF81"/>
    <mergeCell ref="AE80:AE81"/>
    <mergeCell ref="AD80:AD81"/>
    <mergeCell ref="B88:O88"/>
    <mergeCell ref="G80:G81"/>
    <mergeCell ref="F80:F81"/>
    <mergeCell ref="E80:E81"/>
    <mergeCell ref="D80:D81"/>
    <mergeCell ref="C80:C81"/>
    <mergeCell ref="B80:B81"/>
    <mergeCell ref="I80:I81"/>
    <mergeCell ref="H80:H81"/>
    <mergeCell ref="R80:R81"/>
    <mergeCell ref="Q80:Q81"/>
    <mergeCell ref="P80:P81"/>
    <mergeCell ref="O80:O81"/>
    <mergeCell ref="N80:N81"/>
    <mergeCell ref="AC80:AC81"/>
    <mergeCell ref="AB80:AB81"/>
    <mergeCell ref="AA80:AA81"/>
    <mergeCell ref="Z80:Z81"/>
    <mergeCell ref="Y80:Y81"/>
    <mergeCell ref="X80:X81"/>
    <mergeCell ref="W80:W81"/>
    <mergeCell ref="V80:V81"/>
    <mergeCell ref="U80:U81"/>
    <mergeCell ref="T80:T81"/>
    <mergeCell ref="S80:S8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9"/>
  <sheetViews>
    <sheetView topLeftCell="H30" zoomScale="85" zoomScaleNormal="85" workbookViewId="0">
      <selection activeCell="S15" sqref="S15:S18"/>
    </sheetView>
  </sheetViews>
  <sheetFormatPr defaultRowHeight="14.4" x14ac:dyDescent="0.3"/>
  <cols>
    <col min="1" max="1" width="5" customWidth="1"/>
    <col min="2" max="2" width="21" customWidth="1"/>
    <col min="3" max="3" width="17.77734375" customWidth="1"/>
    <col min="4" max="5" width="13.77734375" customWidth="1"/>
    <col min="6" max="6" width="18.21875" customWidth="1"/>
    <col min="7" max="7" width="50.21875" customWidth="1"/>
    <col min="8" max="8" width="14.77734375" customWidth="1"/>
    <col min="9" max="9" width="13.77734375" customWidth="1"/>
    <col min="10" max="10" width="34.5546875" customWidth="1"/>
    <col min="11" max="11" width="11.21875" customWidth="1"/>
    <col min="12" max="12" width="10.5546875" customWidth="1"/>
    <col min="13" max="13" width="12.44140625" customWidth="1"/>
    <col min="14" max="14" width="10.5546875" customWidth="1"/>
    <col min="15" max="16" width="15.77734375" customWidth="1"/>
    <col min="17" max="17" width="18.5546875" customWidth="1"/>
    <col min="18" max="18" width="15.77734375" customWidth="1"/>
    <col min="19" max="21" width="14" customWidth="1"/>
    <col min="22" max="22" width="12.44140625" customWidth="1"/>
    <col min="23" max="23" width="11.21875" customWidth="1"/>
    <col min="24" max="24" width="10" customWidth="1"/>
    <col min="25" max="25" width="11.77734375" customWidth="1"/>
    <col min="26" max="27" width="12.21875" customWidth="1"/>
    <col min="28" max="29" width="11.21875" customWidth="1"/>
    <col min="30" max="30" width="12.21875" customWidth="1"/>
    <col min="31" max="33" width="11.21875" customWidth="1"/>
    <col min="34" max="34" width="24.21875" customWidth="1"/>
    <col min="35" max="35" width="19.44140625" customWidth="1"/>
    <col min="36" max="36" width="10.44140625" customWidth="1"/>
  </cols>
  <sheetData>
    <row r="1" spans="1:36" x14ac:dyDescent="0.3">
      <c r="A1" s="1"/>
      <c r="B1" s="168" t="s">
        <v>40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
    </row>
    <row r="2" spans="1:36" ht="15" thickBot="1"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55" customHeight="1" thickTop="1" x14ac:dyDescent="0.3">
      <c r="A3" s="1"/>
      <c r="B3" s="337" t="s">
        <v>0</v>
      </c>
      <c r="C3" s="331" t="s">
        <v>1</v>
      </c>
      <c r="D3" s="331" t="s">
        <v>28</v>
      </c>
      <c r="E3" s="331" t="s">
        <v>29</v>
      </c>
      <c r="F3" s="331" t="s">
        <v>30</v>
      </c>
      <c r="G3" s="331" t="s">
        <v>3</v>
      </c>
      <c r="H3" s="331" t="s">
        <v>4</v>
      </c>
      <c r="I3" s="331" t="s">
        <v>5</v>
      </c>
      <c r="J3" s="332" t="s">
        <v>6</v>
      </c>
      <c r="K3" s="332"/>
      <c r="L3" s="332"/>
      <c r="M3" s="332"/>
      <c r="N3" s="339" t="s">
        <v>47</v>
      </c>
      <c r="O3" s="331" t="s">
        <v>31</v>
      </c>
      <c r="P3" s="340" t="s">
        <v>42</v>
      </c>
      <c r="Q3" s="340" t="s">
        <v>32</v>
      </c>
      <c r="R3" s="340" t="s">
        <v>37</v>
      </c>
      <c r="S3" s="340" t="s">
        <v>33</v>
      </c>
      <c r="T3" s="331" t="s">
        <v>55</v>
      </c>
      <c r="U3" s="331" t="s">
        <v>57</v>
      </c>
      <c r="V3" s="332" t="s">
        <v>59</v>
      </c>
      <c r="W3" s="332"/>
      <c r="X3" s="332"/>
      <c r="Y3" s="332"/>
      <c r="Z3" s="332"/>
      <c r="AA3" s="332"/>
      <c r="AB3" s="331" t="s">
        <v>69</v>
      </c>
      <c r="AC3" s="333" t="s">
        <v>75</v>
      </c>
      <c r="AD3" s="334" t="s">
        <v>77</v>
      </c>
      <c r="AE3" s="335"/>
      <c r="AF3" s="336"/>
      <c r="AG3" s="339" t="s">
        <v>27</v>
      </c>
      <c r="AH3" s="339" t="s">
        <v>36</v>
      </c>
      <c r="AI3" s="331" t="s">
        <v>34</v>
      </c>
      <c r="AJ3" s="329" t="s">
        <v>35</v>
      </c>
    </row>
    <row r="4" spans="1:36" ht="169.05" customHeight="1" x14ac:dyDescent="0.3">
      <c r="A4" s="1"/>
      <c r="B4" s="338"/>
      <c r="C4" s="160"/>
      <c r="D4" s="160"/>
      <c r="E4" s="160"/>
      <c r="F4" s="160"/>
      <c r="G4" s="160"/>
      <c r="H4" s="160"/>
      <c r="I4" s="160"/>
      <c r="J4" s="3" t="s">
        <v>7</v>
      </c>
      <c r="K4" s="3" t="s">
        <v>8</v>
      </c>
      <c r="L4" s="3" t="s">
        <v>9</v>
      </c>
      <c r="M4" s="11" t="s">
        <v>10</v>
      </c>
      <c r="N4" s="158"/>
      <c r="O4" s="160"/>
      <c r="P4" s="167"/>
      <c r="Q4" s="167"/>
      <c r="R4" s="167"/>
      <c r="S4" s="167"/>
      <c r="T4" s="160"/>
      <c r="U4" s="160"/>
      <c r="V4" s="3" t="s">
        <v>61</v>
      </c>
      <c r="W4" s="3" t="s">
        <v>62</v>
      </c>
      <c r="X4" s="3" t="s">
        <v>15</v>
      </c>
      <c r="Y4" s="3" t="s">
        <v>63</v>
      </c>
      <c r="Z4" s="3" t="s">
        <v>60</v>
      </c>
      <c r="AA4" s="3" t="s">
        <v>25</v>
      </c>
      <c r="AB4" s="160"/>
      <c r="AC4" s="163"/>
      <c r="AD4" s="3" t="s">
        <v>16</v>
      </c>
      <c r="AE4" s="3" t="s">
        <v>17</v>
      </c>
      <c r="AF4" s="3" t="s">
        <v>26</v>
      </c>
      <c r="AG4" s="158"/>
      <c r="AH4" s="158"/>
      <c r="AI4" s="160"/>
      <c r="AJ4" s="330"/>
    </row>
    <row r="5" spans="1:36" ht="15" thickBot="1" x14ac:dyDescent="0.35">
      <c r="A5" s="1"/>
      <c r="B5" s="77">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78">
        <v>35</v>
      </c>
    </row>
    <row r="6" spans="1:36" ht="409.5" hidden="1" customHeight="1" x14ac:dyDescent="0.3">
      <c r="A6" s="1"/>
      <c r="B6" s="79" t="s">
        <v>49</v>
      </c>
      <c r="C6" s="56" t="s">
        <v>18</v>
      </c>
      <c r="D6" s="42" t="s">
        <v>50</v>
      </c>
      <c r="E6" s="42" t="s">
        <v>51</v>
      </c>
      <c r="F6" s="56" t="s">
        <v>2</v>
      </c>
      <c r="G6" s="55" t="s">
        <v>52</v>
      </c>
      <c r="H6" s="42" t="s">
        <v>19</v>
      </c>
      <c r="I6" s="42" t="s">
        <v>53</v>
      </c>
      <c r="J6" s="42" t="s">
        <v>12</v>
      </c>
      <c r="K6" s="42" t="s">
        <v>11</v>
      </c>
      <c r="L6" s="42" t="s">
        <v>13</v>
      </c>
      <c r="M6" s="42" t="s">
        <v>14</v>
      </c>
      <c r="N6" s="42" t="s">
        <v>48</v>
      </c>
      <c r="O6" s="42" t="s">
        <v>54</v>
      </c>
      <c r="P6" s="57" t="s">
        <v>43</v>
      </c>
      <c r="Q6" s="57" t="s">
        <v>44</v>
      </c>
      <c r="R6" s="57" t="s">
        <v>45</v>
      </c>
      <c r="S6" s="57" t="s">
        <v>46</v>
      </c>
      <c r="T6" s="42" t="s">
        <v>56</v>
      </c>
      <c r="U6" s="42" t="s">
        <v>58</v>
      </c>
      <c r="V6" s="42" t="s">
        <v>64</v>
      </c>
      <c r="W6" s="42" t="s">
        <v>65</v>
      </c>
      <c r="X6" s="42" t="s">
        <v>66</v>
      </c>
      <c r="Y6" s="42" t="s">
        <v>20</v>
      </c>
      <c r="Z6" s="42" t="s">
        <v>67</v>
      </c>
      <c r="AA6" s="58" t="s">
        <v>68</v>
      </c>
      <c r="AB6" s="42" t="s">
        <v>70</v>
      </c>
      <c r="AC6" s="57" t="s">
        <v>41</v>
      </c>
      <c r="AD6" s="57" t="s">
        <v>71</v>
      </c>
      <c r="AE6" s="57" t="s">
        <v>72</v>
      </c>
      <c r="AF6" s="57" t="s">
        <v>76</v>
      </c>
      <c r="AG6" s="57" t="s">
        <v>38</v>
      </c>
      <c r="AH6" s="42" t="s">
        <v>21</v>
      </c>
      <c r="AI6" s="42" t="s">
        <v>22</v>
      </c>
      <c r="AJ6" s="80" t="s">
        <v>39</v>
      </c>
    </row>
    <row r="7" spans="1:36" ht="47.1" customHeight="1" thickTop="1" x14ac:dyDescent="0.3">
      <c r="A7" s="1"/>
      <c r="B7" s="351" t="s">
        <v>206</v>
      </c>
      <c r="C7" s="346" t="s">
        <v>264</v>
      </c>
      <c r="D7" s="348" t="s">
        <v>208</v>
      </c>
      <c r="E7" s="341" t="s">
        <v>209</v>
      </c>
      <c r="F7" s="341" t="s">
        <v>248</v>
      </c>
      <c r="G7" s="348" t="s">
        <v>210</v>
      </c>
      <c r="H7" s="342" t="s">
        <v>211</v>
      </c>
      <c r="I7" s="342" t="s">
        <v>211</v>
      </c>
      <c r="J7" s="61" t="s">
        <v>213</v>
      </c>
      <c r="K7" s="62" t="s">
        <v>212</v>
      </c>
      <c r="L7" s="63" t="s">
        <v>220</v>
      </c>
      <c r="M7" s="63" t="s">
        <v>230</v>
      </c>
      <c r="N7" s="341" t="s">
        <v>225</v>
      </c>
      <c r="O7" s="341" t="s">
        <v>249</v>
      </c>
      <c r="P7" s="304" t="s">
        <v>259</v>
      </c>
      <c r="Q7" s="304" t="s">
        <v>103</v>
      </c>
      <c r="R7" s="306" t="s">
        <v>104</v>
      </c>
      <c r="S7" s="306" t="s">
        <v>105</v>
      </c>
      <c r="T7" s="353">
        <f>U7+U11+U15</f>
        <v>2743721.69</v>
      </c>
      <c r="U7" s="304">
        <f>V7+Y7</f>
        <v>272000</v>
      </c>
      <c r="V7" s="328">
        <v>160000</v>
      </c>
      <c r="W7" s="304">
        <v>0</v>
      </c>
      <c r="X7" s="328">
        <v>0</v>
      </c>
      <c r="Y7" s="304">
        <v>112000</v>
      </c>
      <c r="Z7" s="328">
        <v>0</v>
      </c>
      <c r="AA7" s="304">
        <v>0</v>
      </c>
      <c r="AB7" s="328">
        <v>48000</v>
      </c>
      <c r="AC7" s="304" t="s">
        <v>226</v>
      </c>
      <c r="AD7" s="341" t="s">
        <v>16</v>
      </c>
      <c r="AE7" s="304"/>
      <c r="AF7" s="328"/>
      <c r="AG7" s="304"/>
      <c r="AH7" s="356" t="s">
        <v>191</v>
      </c>
      <c r="AI7" s="356" t="s">
        <v>192</v>
      </c>
      <c r="AJ7" s="358"/>
    </row>
    <row r="8" spans="1:36" ht="28.8" x14ac:dyDescent="0.3">
      <c r="A8" s="1"/>
      <c r="B8" s="323"/>
      <c r="C8" s="324"/>
      <c r="D8" s="325"/>
      <c r="E8" s="320"/>
      <c r="F8" s="320"/>
      <c r="G8" s="325"/>
      <c r="H8" s="321"/>
      <c r="I8" s="321"/>
      <c r="J8" s="44" t="s">
        <v>215</v>
      </c>
      <c r="K8" s="43" t="s">
        <v>214</v>
      </c>
      <c r="L8" s="45" t="s">
        <v>164</v>
      </c>
      <c r="M8" s="45" t="s">
        <v>250</v>
      </c>
      <c r="N8" s="320"/>
      <c r="O8" s="320"/>
      <c r="P8" s="285"/>
      <c r="Q8" s="285"/>
      <c r="R8" s="138"/>
      <c r="S8" s="138"/>
      <c r="T8" s="354"/>
      <c r="U8" s="285"/>
      <c r="V8" s="315"/>
      <c r="W8" s="285"/>
      <c r="X8" s="315"/>
      <c r="Y8" s="285"/>
      <c r="Z8" s="315"/>
      <c r="AA8" s="285"/>
      <c r="AB8" s="315"/>
      <c r="AC8" s="285"/>
      <c r="AD8" s="320"/>
      <c r="AE8" s="285"/>
      <c r="AF8" s="315"/>
      <c r="AG8" s="285"/>
      <c r="AH8" s="296"/>
      <c r="AI8" s="296"/>
      <c r="AJ8" s="286"/>
    </row>
    <row r="9" spans="1:36" ht="43.2" x14ac:dyDescent="0.3">
      <c r="A9" s="1"/>
      <c r="B9" s="323"/>
      <c r="C9" s="324"/>
      <c r="D9" s="325"/>
      <c r="E9" s="320"/>
      <c r="F9" s="320"/>
      <c r="G9" s="325"/>
      <c r="H9" s="321"/>
      <c r="I9" s="321"/>
      <c r="J9" s="44" t="s">
        <v>217</v>
      </c>
      <c r="K9" s="44" t="s">
        <v>216</v>
      </c>
      <c r="L9" s="45" t="s">
        <v>221</v>
      </c>
      <c r="M9" s="45" t="s">
        <v>230</v>
      </c>
      <c r="N9" s="320"/>
      <c r="O9" s="320"/>
      <c r="P9" s="285"/>
      <c r="Q9" s="285"/>
      <c r="R9" s="138"/>
      <c r="S9" s="138"/>
      <c r="T9" s="354"/>
      <c r="U9" s="285"/>
      <c r="V9" s="315"/>
      <c r="W9" s="285"/>
      <c r="X9" s="315"/>
      <c r="Y9" s="285"/>
      <c r="Z9" s="315"/>
      <c r="AA9" s="285"/>
      <c r="AB9" s="315"/>
      <c r="AC9" s="285"/>
      <c r="AD9" s="320"/>
      <c r="AE9" s="285"/>
      <c r="AF9" s="315"/>
      <c r="AG9" s="285"/>
      <c r="AH9" s="296"/>
      <c r="AI9" s="296"/>
      <c r="AJ9" s="286"/>
    </row>
    <row r="10" spans="1:36" ht="64.05" customHeight="1" x14ac:dyDescent="0.3">
      <c r="A10" s="1"/>
      <c r="B10" s="323"/>
      <c r="C10" s="324"/>
      <c r="D10" s="325"/>
      <c r="E10" s="320"/>
      <c r="F10" s="312"/>
      <c r="G10" s="325"/>
      <c r="H10" s="322"/>
      <c r="I10" s="322"/>
      <c r="J10" s="44" t="s">
        <v>219</v>
      </c>
      <c r="K10" s="44" t="s">
        <v>218</v>
      </c>
      <c r="L10" s="46" t="s">
        <v>222</v>
      </c>
      <c r="M10" s="45" t="s">
        <v>231</v>
      </c>
      <c r="N10" s="312"/>
      <c r="O10" s="312"/>
      <c r="P10" s="305"/>
      <c r="Q10" s="305"/>
      <c r="R10" s="139"/>
      <c r="S10" s="139"/>
      <c r="T10" s="354"/>
      <c r="U10" s="285"/>
      <c r="V10" s="313"/>
      <c r="W10" s="305"/>
      <c r="X10" s="313"/>
      <c r="Y10" s="305"/>
      <c r="Z10" s="313"/>
      <c r="AA10" s="305"/>
      <c r="AB10" s="313"/>
      <c r="AC10" s="305"/>
      <c r="AD10" s="312"/>
      <c r="AE10" s="305"/>
      <c r="AF10" s="313"/>
      <c r="AG10" s="305"/>
      <c r="AH10" s="296"/>
      <c r="AI10" s="296"/>
      <c r="AJ10" s="286"/>
    </row>
    <row r="11" spans="1:36" ht="48.6" customHeight="1" x14ac:dyDescent="0.3">
      <c r="B11" s="323"/>
      <c r="C11" s="324"/>
      <c r="D11" s="325"/>
      <c r="E11" s="320"/>
      <c r="F11" s="327" t="s">
        <v>251</v>
      </c>
      <c r="G11" s="325"/>
      <c r="H11" s="327" t="s">
        <v>211</v>
      </c>
      <c r="I11" s="327" t="s">
        <v>211</v>
      </c>
      <c r="J11" s="48" t="s">
        <v>213</v>
      </c>
      <c r="K11" s="49" t="s">
        <v>212</v>
      </c>
      <c r="L11" s="50" t="s">
        <v>220</v>
      </c>
      <c r="M11" s="52" t="s">
        <v>253</v>
      </c>
      <c r="N11" s="282" t="s">
        <v>225</v>
      </c>
      <c r="O11" s="282" t="s">
        <v>252</v>
      </c>
      <c r="P11" s="284" t="s">
        <v>259</v>
      </c>
      <c r="Q11" s="284" t="s">
        <v>103</v>
      </c>
      <c r="R11" s="137" t="s">
        <v>104</v>
      </c>
      <c r="S11" s="137" t="s">
        <v>105</v>
      </c>
      <c r="T11" s="354"/>
      <c r="U11" s="281">
        <f t="shared" ref="U11" si="0">V11+Y11</f>
        <v>1194783.69</v>
      </c>
      <c r="V11" s="294">
        <v>796522.46</v>
      </c>
      <c r="W11" s="289">
        <v>0</v>
      </c>
      <c r="X11" s="294">
        <v>0</v>
      </c>
      <c r="Y11" s="289">
        <v>398261.23</v>
      </c>
      <c r="Z11" s="294">
        <v>0</v>
      </c>
      <c r="AA11" s="289">
        <v>0</v>
      </c>
      <c r="AB11" s="294">
        <v>398261.23</v>
      </c>
      <c r="AC11" s="289" t="s">
        <v>226</v>
      </c>
      <c r="AD11" s="288" t="s">
        <v>16</v>
      </c>
      <c r="AE11" s="281"/>
      <c r="AF11" s="292"/>
      <c r="AG11" s="281"/>
      <c r="AH11" s="296"/>
      <c r="AI11" s="296"/>
      <c r="AJ11" s="286"/>
    </row>
    <row r="12" spans="1:36" ht="43.5" customHeight="1" x14ac:dyDescent="0.3">
      <c r="B12" s="323"/>
      <c r="C12" s="324"/>
      <c r="D12" s="325"/>
      <c r="E12" s="320"/>
      <c r="F12" s="299"/>
      <c r="G12" s="325"/>
      <c r="H12" s="299"/>
      <c r="I12" s="299"/>
      <c r="J12" s="49" t="s">
        <v>215</v>
      </c>
      <c r="K12" s="48" t="s">
        <v>214</v>
      </c>
      <c r="L12" s="50" t="s">
        <v>164</v>
      </c>
      <c r="M12" s="50" t="s">
        <v>254</v>
      </c>
      <c r="N12" s="282"/>
      <c r="O12" s="282"/>
      <c r="P12" s="285"/>
      <c r="Q12" s="285"/>
      <c r="R12" s="138"/>
      <c r="S12" s="138"/>
      <c r="T12" s="354"/>
      <c r="U12" s="281"/>
      <c r="V12" s="294"/>
      <c r="W12" s="289"/>
      <c r="X12" s="294"/>
      <c r="Y12" s="289"/>
      <c r="Z12" s="294"/>
      <c r="AA12" s="289"/>
      <c r="AB12" s="294"/>
      <c r="AC12" s="289"/>
      <c r="AD12" s="288"/>
      <c r="AE12" s="281"/>
      <c r="AF12" s="292"/>
      <c r="AG12" s="281"/>
      <c r="AH12" s="296"/>
      <c r="AI12" s="296"/>
      <c r="AJ12" s="286"/>
    </row>
    <row r="13" spans="1:36" ht="47.1" customHeight="1" x14ac:dyDescent="0.3">
      <c r="B13" s="323"/>
      <c r="C13" s="324"/>
      <c r="D13" s="325"/>
      <c r="E13" s="320"/>
      <c r="F13" s="299"/>
      <c r="G13" s="325"/>
      <c r="H13" s="299"/>
      <c r="I13" s="299"/>
      <c r="J13" s="49" t="s">
        <v>217</v>
      </c>
      <c r="K13" s="49" t="s">
        <v>216</v>
      </c>
      <c r="L13" s="50" t="s">
        <v>221</v>
      </c>
      <c r="M13" s="50" t="s">
        <v>253</v>
      </c>
      <c r="N13" s="282"/>
      <c r="O13" s="282"/>
      <c r="P13" s="285"/>
      <c r="Q13" s="285"/>
      <c r="R13" s="138"/>
      <c r="S13" s="138"/>
      <c r="T13" s="354"/>
      <c r="U13" s="281"/>
      <c r="V13" s="294"/>
      <c r="W13" s="289"/>
      <c r="X13" s="294"/>
      <c r="Y13" s="289"/>
      <c r="Z13" s="294"/>
      <c r="AA13" s="289"/>
      <c r="AB13" s="294"/>
      <c r="AC13" s="289"/>
      <c r="AD13" s="288"/>
      <c r="AE13" s="281"/>
      <c r="AF13" s="292"/>
      <c r="AG13" s="281"/>
      <c r="AH13" s="296"/>
      <c r="AI13" s="296"/>
      <c r="AJ13" s="286"/>
    </row>
    <row r="14" spans="1:36" ht="56.1" customHeight="1" x14ac:dyDescent="0.3">
      <c r="B14" s="323"/>
      <c r="C14" s="324"/>
      <c r="D14" s="325"/>
      <c r="E14" s="320"/>
      <c r="F14" s="300"/>
      <c r="G14" s="325"/>
      <c r="H14" s="300"/>
      <c r="I14" s="300"/>
      <c r="J14" s="49" t="s">
        <v>219</v>
      </c>
      <c r="K14" s="49" t="s">
        <v>218</v>
      </c>
      <c r="L14" s="51" t="s">
        <v>222</v>
      </c>
      <c r="M14" s="50" t="s">
        <v>255</v>
      </c>
      <c r="N14" s="282"/>
      <c r="O14" s="282"/>
      <c r="P14" s="305"/>
      <c r="Q14" s="305"/>
      <c r="R14" s="139"/>
      <c r="S14" s="139"/>
      <c r="T14" s="354"/>
      <c r="U14" s="281"/>
      <c r="V14" s="294"/>
      <c r="W14" s="289"/>
      <c r="X14" s="294"/>
      <c r="Y14" s="289"/>
      <c r="Z14" s="294"/>
      <c r="AA14" s="289"/>
      <c r="AB14" s="294"/>
      <c r="AC14" s="289"/>
      <c r="AD14" s="288"/>
      <c r="AE14" s="281"/>
      <c r="AF14" s="292"/>
      <c r="AG14" s="281"/>
      <c r="AH14" s="296"/>
      <c r="AI14" s="296"/>
      <c r="AJ14" s="286"/>
    </row>
    <row r="15" spans="1:36" ht="50.55" customHeight="1" x14ac:dyDescent="0.3">
      <c r="B15" s="323"/>
      <c r="C15" s="324"/>
      <c r="D15" s="325"/>
      <c r="E15" s="320"/>
      <c r="F15" s="327" t="s">
        <v>256</v>
      </c>
      <c r="G15" s="325"/>
      <c r="H15" s="327" t="s">
        <v>211</v>
      </c>
      <c r="I15" s="327" t="s">
        <v>211</v>
      </c>
      <c r="J15" s="48" t="s">
        <v>213</v>
      </c>
      <c r="K15" s="49" t="s">
        <v>212</v>
      </c>
      <c r="L15" s="50" t="s">
        <v>220</v>
      </c>
      <c r="M15" s="52" t="s">
        <v>253</v>
      </c>
      <c r="N15" s="282" t="s">
        <v>225</v>
      </c>
      <c r="O15" s="282" t="s">
        <v>252</v>
      </c>
      <c r="P15" s="284" t="s">
        <v>259</v>
      </c>
      <c r="Q15" s="284" t="s">
        <v>103</v>
      </c>
      <c r="R15" s="137" t="s">
        <v>104</v>
      </c>
      <c r="S15" s="137" t="s">
        <v>105</v>
      </c>
      <c r="T15" s="354"/>
      <c r="U15" s="294">
        <f t="shared" ref="U15" si="1">V15+Y15</f>
        <v>1276938</v>
      </c>
      <c r="V15" s="294">
        <v>751140</v>
      </c>
      <c r="W15" s="289">
        <v>0</v>
      </c>
      <c r="X15" s="294">
        <v>0</v>
      </c>
      <c r="Y15" s="289">
        <v>525798</v>
      </c>
      <c r="Z15" s="294">
        <v>0</v>
      </c>
      <c r="AA15" s="289">
        <v>0</v>
      </c>
      <c r="AB15" s="294">
        <v>225342</v>
      </c>
      <c r="AC15" s="289" t="s">
        <v>226</v>
      </c>
      <c r="AD15" s="288" t="s">
        <v>16</v>
      </c>
      <c r="AE15" s="281"/>
      <c r="AF15" s="292"/>
      <c r="AG15" s="281"/>
      <c r="AH15" s="296"/>
      <c r="AI15" s="296"/>
      <c r="AJ15" s="286"/>
    </row>
    <row r="16" spans="1:36" ht="41.55" customHeight="1" x14ac:dyDescent="0.3">
      <c r="B16" s="323"/>
      <c r="C16" s="324"/>
      <c r="D16" s="325"/>
      <c r="E16" s="320"/>
      <c r="F16" s="299"/>
      <c r="G16" s="325"/>
      <c r="H16" s="299"/>
      <c r="I16" s="299"/>
      <c r="J16" s="49" t="s">
        <v>215</v>
      </c>
      <c r="K16" s="48" t="s">
        <v>214</v>
      </c>
      <c r="L16" s="50" t="s">
        <v>164</v>
      </c>
      <c r="M16" s="50" t="s">
        <v>257</v>
      </c>
      <c r="N16" s="282"/>
      <c r="O16" s="282"/>
      <c r="P16" s="285"/>
      <c r="Q16" s="285"/>
      <c r="R16" s="138"/>
      <c r="S16" s="138"/>
      <c r="T16" s="354"/>
      <c r="U16" s="294"/>
      <c r="V16" s="294"/>
      <c r="W16" s="289"/>
      <c r="X16" s="294"/>
      <c r="Y16" s="289"/>
      <c r="Z16" s="294"/>
      <c r="AA16" s="289"/>
      <c r="AB16" s="294"/>
      <c r="AC16" s="289"/>
      <c r="AD16" s="288"/>
      <c r="AE16" s="281"/>
      <c r="AF16" s="292"/>
      <c r="AG16" s="281"/>
      <c r="AH16" s="296"/>
      <c r="AI16" s="296"/>
      <c r="AJ16" s="286"/>
    </row>
    <row r="17" spans="1:36" ht="46.05" customHeight="1" x14ac:dyDescent="0.3">
      <c r="B17" s="323"/>
      <c r="C17" s="324"/>
      <c r="D17" s="325"/>
      <c r="E17" s="320"/>
      <c r="F17" s="299"/>
      <c r="G17" s="325"/>
      <c r="H17" s="299"/>
      <c r="I17" s="299"/>
      <c r="J17" s="49" t="s">
        <v>217</v>
      </c>
      <c r="K17" s="49" t="s">
        <v>216</v>
      </c>
      <c r="L17" s="50" t="s">
        <v>221</v>
      </c>
      <c r="M17" s="50" t="s">
        <v>253</v>
      </c>
      <c r="N17" s="282"/>
      <c r="O17" s="282"/>
      <c r="P17" s="285"/>
      <c r="Q17" s="285"/>
      <c r="R17" s="138"/>
      <c r="S17" s="138"/>
      <c r="T17" s="354"/>
      <c r="U17" s="294"/>
      <c r="V17" s="294"/>
      <c r="W17" s="289"/>
      <c r="X17" s="294"/>
      <c r="Y17" s="289"/>
      <c r="Z17" s="294"/>
      <c r="AA17" s="289"/>
      <c r="AB17" s="294"/>
      <c r="AC17" s="289"/>
      <c r="AD17" s="288"/>
      <c r="AE17" s="281"/>
      <c r="AF17" s="292"/>
      <c r="AG17" s="281"/>
      <c r="AH17" s="296"/>
      <c r="AI17" s="296"/>
      <c r="AJ17" s="286"/>
    </row>
    <row r="18" spans="1:36" ht="58.2" thickBot="1" x14ac:dyDescent="0.35">
      <c r="B18" s="352"/>
      <c r="C18" s="347"/>
      <c r="D18" s="349"/>
      <c r="E18" s="350"/>
      <c r="F18" s="362"/>
      <c r="G18" s="349"/>
      <c r="H18" s="362"/>
      <c r="I18" s="362"/>
      <c r="J18" s="64" t="s">
        <v>219</v>
      </c>
      <c r="K18" s="64" t="s">
        <v>218</v>
      </c>
      <c r="L18" s="65" t="s">
        <v>222</v>
      </c>
      <c r="M18" s="66" t="s">
        <v>258</v>
      </c>
      <c r="N18" s="363"/>
      <c r="O18" s="363"/>
      <c r="P18" s="314"/>
      <c r="Q18" s="314"/>
      <c r="R18" s="317"/>
      <c r="S18" s="317"/>
      <c r="T18" s="355"/>
      <c r="U18" s="343"/>
      <c r="V18" s="343"/>
      <c r="W18" s="344"/>
      <c r="X18" s="343"/>
      <c r="Y18" s="344"/>
      <c r="Z18" s="343"/>
      <c r="AA18" s="344"/>
      <c r="AB18" s="343"/>
      <c r="AC18" s="344"/>
      <c r="AD18" s="360"/>
      <c r="AE18" s="345"/>
      <c r="AF18" s="361"/>
      <c r="AG18" s="345"/>
      <c r="AH18" s="357"/>
      <c r="AI18" s="357"/>
      <c r="AJ18" s="359"/>
    </row>
    <row r="19" spans="1:36" ht="44.1" customHeight="1" thickTop="1" x14ac:dyDescent="0.3">
      <c r="A19" s="1"/>
      <c r="B19" s="323" t="s">
        <v>227</v>
      </c>
      <c r="C19" s="324" t="s">
        <v>265</v>
      </c>
      <c r="D19" s="325" t="s">
        <v>208</v>
      </c>
      <c r="E19" s="320" t="s">
        <v>209</v>
      </c>
      <c r="F19" s="320" t="s">
        <v>228</v>
      </c>
      <c r="G19" s="325" t="s">
        <v>210</v>
      </c>
      <c r="H19" s="321" t="s">
        <v>211</v>
      </c>
      <c r="I19" s="321" t="s">
        <v>211</v>
      </c>
      <c r="J19" s="60" t="s">
        <v>213</v>
      </c>
      <c r="K19" s="59" t="s">
        <v>212</v>
      </c>
      <c r="L19" s="53" t="s">
        <v>220</v>
      </c>
      <c r="M19" s="54" t="s">
        <v>230</v>
      </c>
      <c r="N19" s="312" t="s">
        <v>225</v>
      </c>
      <c r="O19" s="312" t="s">
        <v>239</v>
      </c>
      <c r="P19" s="285" t="s">
        <v>259</v>
      </c>
      <c r="Q19" s="285" t="s">
        <v>103</v>
      </c>
      <c r="R19" s="138" t="s">
        <v>104</v>
      </c>
      <c r="S19" s="138" t="s">
        <v>105</v>
      </c>
      <c r="T19" s="318">
        <f>U19+U23+U27</f>
        <v>626092.15</v>
      </c>
      <c r="U19" s="309">
        <f>V19+Y19</f>
        <v>119000</v>
      </c>
      <c r="V19" s="311">
        <v>70000</v>
      </c>
      <c r="W19" s="305">
        <v>0</v>
      </c>
      <c r="X19" s="313">
        <v>0</v>
      </c>
      <c r="Y19" s="309">
        <v>49000</v>
      </c>
      <c r="Z19" s="313">
        <v>0</v>
      </c>
      <c r="AA19" s="305">
        <v>0</v>
      </c>
      <c r="AB19" s="313">
        <v>21000</v>
      </c>
      <c r="AC19" s="305" t="s">
        <v>226</v>
      </c>
      <c r="AD19" s="312" t="s">
        <v>16</v>
      </c>
      <c r="AE19" s="305"/>
      <c r="AF19" s="313"/>
      <c r="AG19" s="305"/>
      <c r="AH19" s="296" t="s">
        <v>262</v>
      </c>
      <c r="AI19" s="296" t="s">
        <v>263</v>
      </c>
      <c r="AJ19" s="286"/>
    </row>
    <row r="20" spans="1:36" ht="46.05" customHeight="1" x14ac:dyDescent="0.3">
      <c r="A20" s="1"/>
      <c r="B20" s="323"/>
      <c r="C20" s="324"/>
      <c r="D20" s="325"/>
      <c r="E20" s="320"/>
      <c r="F20" s="320"/>
      <c r="G20" s="325"/>
      <c r="H20" s="321"/>
      <c r="I20" s="321"/>
      <c r="J20" s="44" t="s">
        <v>215</v>
      </c>
      <c r="K20" s="43" t="s">
        <v>214</v>
      </c>
      <c r="L20" s="45" t="s">
        <v>164</v>
      </c>
      <c r="M20" s="47" t="s">
        <v>238</v>
      </c>
      <c r="N20" s="288"/>
      <c r="O20" s="288"/>
      <c r="P20" s="285"/>
      <c r="Q20" s="285"/>
      <c r="R20" s="138"/>
      <c r="S20" s="138"/>
      <c r="T20" s="318"/>
      <c r="U20" s="281"/>
      <c r="V20" s="292"/>
      <c r="W20" s="281"/>
      <c r="X20" s="292"/>
      <c r="Y20" s="281"/>
      <c r="Z20" s="292"/>
      <c r="AA20" s="281"/>
      <c r="AB20" s="292"/>
      <c r="AC20" s="281"/>
      <c r="AD20" s="288"/>
      <c r="AE20" s="281"/>
      <c r="AF20" s="292"/>
      <c r="AG20" s="281"/>
      <c r="AH20" s="296"/>
      <c r="AI20" s="296"/>
      <c r="AJ20" s="286"/>
    </row>
    <row r="21" spans="1:36" ht="47.1" customHeight="1" x14ac:dyDescent="0.3">
      <c r="A21" s="1"/>
      <c r="B21" s="323"/>
      <c r="C21" s="324"/>
      <c r="D21" s="325"/>
      <c r="E21" s="320"/>
      <c r="F21" s="320"/>
      <c r="G21" s="325"/>
      <c r="H21" s="321"/>
      <c r="I21" s="321"/>
      <c r="J21" s="44" t="s">
        <v>217</v>
      </c>
      <c r="K21" s="44" t="s">
        <v>216</v>
      </c>
      <c r="L21" s="45" t="s">
        <v>221</v>
      </c>
      <c r="M21" s="47" t="s">
        <v>230</v>
      </c>
      <c r="N21" s="288"/>
      <c r="O21" s="288"/>
      <c r="P21" s="285"/>
      <c r="Q21" s="285"/>
      <c r="R21" s="138"/>
      <c r="S21" s="138"/>
      <c r="T21" s="318"/>
      <c r="U21" s="281"/>
      <c r="V21" s="292"/>
      <c r="W21" s="281"/>
      <c r="X21" s="292"/>
      <c r="Y21" s="281"/>
      <c r="Z21" s="292"/>
      <c r="AA21" s="281"/>
      <c r="AB21" s="292"/>
      <c r="AC21" s="281"/>
      <c r="AD21" s="288"/>
      <c r="AE21" s="281"/>
      <c r="AF21" s="292"/>
      <c r="AG21" s="281"/>
      <c r="AH21" s="296"/>
      <c r="AI21" s="296"/>
      <c r="AJ21" s="286"/>
    </row>
    <row r="22" spans="1:36" ht="59.55" customHeight="1" x14ac:dyDescent="0.3">
      <c r="A22" s="1"/>
      <c r="B22" s="323"/>
      <c r="C22" s="324"/>
      <c r="D22" s="325"/>
      <c r="E22" s="320"/>
      <c r="F22" s="312"/>
      <c r="G22" s="325"/>
      <c r="H22" s="322"/>
      <c r="I22" s="322"/>
      <c r="J22" s="44" t="s">
        <v>219</v>
      </c>
      <c r="K22" s="44" t="s">
        <v>218</v>
      </c>
      <c r="L22" s="46" t="s">
        <v>222</v>
      </c>
      <c r="M22" s="47" t="s">
        <v>231</v>
      </c>
      <c r="N22" s="288"/>
      <c r="O22" s="288"/>
      <c r="P22" s="305"/>
      <c r="Q22" s="305"/>
      <c r="R22" s="139"/>
      <c r="S22" s="139"/>
      <c r="T22" s="318"/>
      <c r="U22" s="281"/>
      <c r="V22" s="292"/>
      <c r="W22" s="281"/>
      <c r="X22" s="292"/>
      <c r="Y22" s="281"/>
      <c r="Z22" s="292"/>
      <c r="AA22" s="281"/>
      <c r="AB22" s="292"/>
      <c r="AC22" s="281"/>
      <c r="AD22" s="288"/>
      <c r="AE22" s="281"/>
      <c r="AF22" s="292"/>
      <c r="AG22" s="281"/>
      <c r="AH22" s="296"/>
      <c r="AI22" s="296"/>
      <c r="AJ22" s="286"/>
    </row>
    <row r="23" spans="1:36" ht="52.05" customHeight="1" x14ac:dyDescent="0.3">
      <c r="A23" s="9"/>
      <c r="B23" s="323"/>
      <c r="C23" s="324"/>
      <c r="D23" s="325"/>
      <c r="E23" s="320"/>
      <c r="F23" s="291" t="s">
        <v>233</v>
      </c>
      <c r="G23" s="325"/>
      <c r="H23" s="326" t="s">
        <v>211</v>
      </c>
      <c r="I23" s="326" t="s">
        <v>211</v>
      </c>
      <c r="J23" s="43" t="s">
        <v>213</v>
      </c>
      <c r="K23" s="44" t="s">
        <v>212</v>
      </c>
      <c r="L23" s="45" t="s">
        <v>220</v>
      </c>
      <c r="M23" s="47" t="s">
        <v>229</v>
      </c>
      <c r="N23" s="288" t="s">
        <v>225</v>
      </c>
      <c r="O23" s="288" t="s">
        <v>237</v>
      </c>
      <c r="P23" s="284" t="s">
        <v>259</v>
      </c>
      <c r="Q23" s="284" t="s">
        <v>103</v>
      </c>
      <c r="R23" s="137" t="s">
        <v>104</v>
      </c>
      <c r="S23" s="137" t="s">
        <v>105</v>
      </c>
      <c r="T23" s="318"/>
      <c r="U23" s="309">
        <f t="shared" ref="U23" si="2">V23+Y23</f>
        <v>340000</v>
      </c>
      <c r="V23" s="310">
        <v>200000</v>
      </c>
      <c r="W23" s="281">
        <v>0</v>
      </c>
      <c r="X23" s="292">
        <v>0</v>
      </c>
      <c r="Y23" s="307">
        <v>140000</v>
      </c>
      <c r="Z23" s="292">
        <v>0</v>
      </c>
      <c r="AA23" s="281">
        <v>0</v>
      </c>
      <c r="AB23" s="292">
        <v>60000</v>
      </c>
      <c r="AC23" s="281" t="s">
        <v>226</v>
      </c>
      <c r="AD23" s="288" t="s">
        <v>16</v>
      </c>
      <c r="AE23" s="281"/>
      <c r="AF23" s="292"/>
      <c r="AG23" s="281"/>
      <c r="AH23" s="296"/>
      <c r="AI23" s="296"/>
      <c r="AJ23" s="286"/>
    </row>
    <row r="24" spans="1:36" ht="41.1" customHeight="1" x14ac:dyDescent="0.3">
      <c r="A24" s="14"/>
      <c r="B24" s="323"/>
      <c r="C24" s="324"/>
      <c r="D24" s="325"/>
      <c r="E24" s="320"/>
      <c r="F24" s="320"/>
      <c r="G24" s="325"/>
      <c r="H24" s="321"/>
      <c r="I24" s="321"/>
      <c r="J24" s="44" t="s">
        <v>215</v>
      </c>
      <c r="K24" s="43" t="s">
        <v>214</v>
      </c>
      <c r="L24" s="45" t="s">
        <v>164</v>
      </c>
      <c r="M24" s="47" t="s">
        <v>235</v>
      </c>
      <c r="N24" s="288"/>
      <c r="O24" s="288"/>
      <c r="P24" s="285"/>
      <c r="Q24" s="285"/>
      <c r="R24" s="138"/>
      <c r="S24" s="138"/>
      <c r="T24" s="318"/>
      <c r="U24" s="281"/>
      <c r="V24" s="292"/>
      <c r="W24" s="281"/>
      <c r="X24" s="292"/>
      <c r="Y24" s="281"/>
      <c r="Z24" s="292"/>
      <c r="AA24" s="281"/>
      <c r="AB24" s="292"/>
      <c r="AC24" s="281"/>
      <c r="AD24" s="288"/>
      <c r="AE24" s="281"/>
      <c r="AF24" s="292"/>
      <c r="AG24" s="281"/>
      <c r="AH24" s="296"/>
      <c r="AI24" s="296"/>
      <c r="AJ24" s="286"/>
    </row>
    <row r="25" spans="1:36" ht="46.05" customHeight="1" x14ac:dyDescent="0.3">
      <c r="A25" s="1"/>
      <c r="B25" s="323"/>
      <c r="C25" s="324"/>
      <c r="D25" s="325"/>
      <c r="E25" s="320"/>
      <c r="F25" s="320"/>
      <c r="G25" s="325"/>
      <c r="H25" s="321"/>
      <c r="I25" s="321"/>
      <c r="J25" s="44" t="s">
        <v>217</v>
      </c>
      <c r="K25" s="44" t="s">
        <v>216</v>
      </c>
      <c r="L25" s="45" t="s">
        <v>221</v>
      </c>
      <c r="M25" s="47" t="s">
        <v>229</v>
      </c>
      <c r="N25" s="288"/>
      <c r="O25" s="288"/>
      <c r="P25" s="285"/>
      <c r="Q25" s="285"/>
      <c r="R25" s="138"/>
      <c r="S25" s="138"/>
      <c r="T25" s="318"/>
      <c r="U25" s="281"/>
      <c r="V25" s="292"/>
      <c r="W25" s="281"/>
      <c r="X25" s="292"/>
      <c r="Y25" s="281"/>
      <c r="Z25" s="292"/>
      <c r="AA25" s="281"/>
      <c r="AB25" s="292"/>
      <c r="AC25" s="281"/>
      <c r="AD25" s="288"/>
      <c r="AE25" s="281"/>
      <c r="AF25" s="292"/>
      <c r="AG25" s="281"/>
      <c r="AH25" s="296"/>
      <c r="AI25" s="296"/>
      <c r="AJ25" s="286"/>
    </row>
    <row r="26" spans="1:36" ht="57.6" x14ac:dyDescent="0.3">
      <c r="A26" s="1"/>
      <c r="B26" s="323"/>
      <c r="C26" s="324"/>
      <c r="D26" s="325"/>
      <c r="E26" s="320"/>
      <c r="F26" s="312"/>
      <c r="G26" s="325"/>
      <c r="H26" s="322"/>
      <c r="I26" s="322"/>
      <c r="J26" s="44" t="s">
        <v>219</v>
      </c>
      <c r="K26" s="44" t="s">
        <v>218</v>
      </c>
      <c r="L26" s="46" t="s">
        <v>222</v>
      </c>
      <c r="M26" s="47" t="s">
        <v>236</v>
      </c>
      <c r="N26" s="288"/>
      <c r="O26" s="288"/>
      <c r="P26" s="305"/>
      <c r="Q26" s="305"/>
      <c r="R26" s="139"/>
      <c r="S26" s="139"/>
      <c r="T26" s="318"/>
      <c r="U26" s="281"/>
      <c r="V26" s="292"/>
      <c r="W26" s="281"/>
      <c r="X26" s="292"/>
      <c r="Y26" s="281"/>
      <c r="Z26" s="292"/>
      <c r="AA26" s="281"/>
      <c r="AB26" s="292"/>
      <c r="AC26" s="281"/>
      <c r="AD26" s="288"/>
      <c r="AE26" s="281"/>
      <c r="AF26" s="292"/>
      <c r="AG26" s="281"/>
      <c r="AH26" s="296"/>
      <c r="AI26" s="296"/>
      <c r="AJ26" s="286"/>
    </row>
    <row r="27" spans="1:36" ht="43.5" customHeight="1" x14ac:dyDescent="0.3">
      <c r="B27" s="323"/>
      <c r="C27" s="324"/>
      <c r="D27" s="325"/>
      <c r="E27" s="320"/>
      <c r="F27" s="327" t="s">
        <v>207</v>
      </c>
      <c r="G27" s="325"/>
      <c r="H27" s="327" t="s">
        <v>211</v>
      </c>
      <c r="I27" s="327" t="s">
        <v>211</v>
      </c>
      <c r="J27" s="48" t="s">
        <v>213</v>
      </c>
      <c r="K27" s="49" t="s">
        <v>212</v>
      </c>
      <c r="L27" s="50" t="s">
        <v>220</v>
      </c>
      <c r="M27" s="52" t="s">
        <v>223</v>
      </c>
      <c r="N27" s="282" t="s">
        <v>225</v>
      </c>
      <c r="O27" s="282" t="s">
        <v>268</v>
      </c>
      <c r="P27" s="284" t="s">
        <v>259</v>
      </c>
      <c r="Q27" s="284" t="s">
        <v>103</v>
      </c>
      <c r="R27" s="137" t="s">
        <v>104</v>
      </c>
      <c r="S27" s="137" t="s">
        <v>105</v>
      </c>
      <c r="T27" s="318"/>
      <c r="U27" s="309">
        <f t="shared" ref="U27" si="3">V27+Y27</f>
        <v>167092.15</v>
      </c>
      <c r="V27" s="294">
        <v>98289.5</v>
      </c>
      <c r="W27" s="289">
        <v>0</v>
      </c>
      <c r="X27" s="294">
        <v>0</v>
      </c>
      <c r="Y27" s="289">
        <v>68802.649999999994</v>
      </c>
      <c r="Z27" s="294">
        <v>0</v>
      </c>
      <c r="AA27" s="289">
        <v>0</v>
      </c>
      <c r="AB27" s="294">
        <v>29486.85</v>
      </c>
      <c r="AC27" s="289" t="s">
        <v>226</v>
      </c>
      <c r="AD27" s="288" t="s">
        <v>16</v>
      </c>
      <c r="AE27" s="281"/>
      <c r="AF27" s="292"/>
      <c r="AG27" s="281"/>
      <c r="AH27" s="296"/>
      <c r="AI27" s="296"/>
      <c r="AJ27" s="286"/>
    </row>
    <row r="28" spans="1:36" ht="44.55" customHeight="1" x14ac:dyDescent="0.3">
      <c r="B28" s="323"/>
      <c r="C28" s="324"/>
      <c r="D28" s="325"/>
      <c r="E28" s="320"/>
      <c r="F28" s="299"/>
      <c r="G28" s="325"/>
      <c r="H28" s="299"/>
      <c r="I28" s="299"/>
      <c r="J28" s="49" t="s">
        <v>215</v>
      </c>
      <c r="K28" s="48" t="s">
        <v>214</v>
      </c>
      <c r="L28" s="50" t="s">
        <v>164</v>
      </c>
      <c r="M28" s="52" t="s">
        <v>224</v>
      </c>
      <c r="N28" s="282"/>
      <c r="O28" s="282"/>
      <c r="P28" s="285"/>
      <c r="Q28" s="285"/>
      <c r="R28" s="138"/>
      <c r="S28" s="138"/>
      <c r="T28" s="318"/>
      <c r="U28" s="281"/>
      <c r="V28" s="294"/>
      <c r="W28" s="289"/>
      <c r="X28" s="294"/>
      <c r="Y28" s="289"/>
      <c r="Z28" s="294"/>
      <c r="AA28" s="289"/>
      <c r="AB28" s="294"/>
      <c r="AC28" s="289"/>
      <c r="AD28" s="288"/>
      <c r="AE28" s="281"/>
      <c r="AF28" s="292"/>
      <c r="AG28" s="281"/>
      <c r="AH28" s="296"/>
      <c r="AI28" s="296"/>
      <c r="AJ28" s="286"/>
    </row>
    <row r="29" spans="1:36" ht="47.55" customHeight="1" x14ac:dyDescent="0.3">
      <c r="B29" s="323"/>
      <c r="C29" s="324"/>
      <c r="D29" s="325"/>
      <c r="E29" s="320"/>
      <c r="F29" s="299"/>
      <c r="G29" s="325"/>
      <c r="H29" s="299"/>
      <c r="I29" s="299"/>
      <c r="J29" s="49" t="s">
        <v>217</v>
      </c>
      <c r="K29" s="49" t="s">
        <v>216</v>
      </c>
      <c r="L29" s="50" t="s">
        <v>221</v>
      </c>
      <c r="M29" s="50" t="s">
        <v>223</v>
      </c>
      <c r="N29" s="282"/>
      <c r="O29" s="282"/>
      <c r="P29" s="285"/>
      <c r="Q29" s="285"/>
      <c r="R29" s="138"/>
      <c r="S29" s="138"/>
      <c r="T29" s="318"/>
      <c r="U29" s="281"/>
      <c r="V29" s="294"/>
      <c r="W29" s="289"/>
      <c r="X29" s="294"/>
      <c r="Y29" s="289"/>
      <c r="Z29" s="294"/>
      <c r="AA29" s="289"/>
      <c r="AB29" s="294"/>
      <c r="AC29" s="289"/>
      <c r="AD29" s="288"/>
      <c r="AE29" s="281"/>
      <c r="AF29" s="292"/>
      <c r="AG29" s="281"/>
      <c r="AH29" s="296"/>
      <c r="AI29" s="296"/>
      <c r="AJ29" s="286"/>
    </row>
    <row r="30" spans="1:36" ht="58.2" thickBot="1" x14ac:dyDescent="0.35">
      <c r="B30" s="323"/>
      <c r="C30" s="324"/>
      <c r="D30" s="325"/>
      <c r="E30" s="320"/>
      <c r="F30" s="299"/>
      <c r="G30" s="325"/>
      <c r="H30" s="299"/>
      <c r="I30" s="299"/>
      <c r="J30" s="68" t="s">
        <v>219</v>
      </c>
      <c r="K30" s="68" t="s">
        <v>218</v>
      </c>
      <c r="L30" s="69" t="s">
        <v>222</v>
      </c>
      <c r="M30" s="70" t="s">
        <v>232</v>
      </c>
      <c r="N30" s="283"/>
      <c r="O30" s="283"/>
      <c r="P30" s="285"/>
      <c r="Q30" s="285"/>
      <c r="R30" s="138"/>
      <c r="S30" s="138"/>
      <c r="T30" s="318"/>
      <c r="U30" s="281"/>
      <c r="V30" s="295"/>
      <c r="W30" s="290"/>
      <c r="X30" s="295"/>
      <c r="Y30" s="290"/>
      <c r="Z30" s="295"/>
      <c r="AA30" s="290"/>
      <c r="AB30" s="295"/>
      <c r="AC30" s="290"/>
      <c r="AD30" s="291"/>
      <c r="AE30" s="284"/>
      <c r="AF30" s="293"/>
      <c r="AG30" s="284"/>
      <c r="AH30" s="296"/>
      <c r="AI30" s="296"/>
      <c r="AJ30" s="286"/>
    </row>
    <row r="31" spans="1:36" ht="44.1" customHeight="1" thickTop="1" x14ac:dyDescent="0.3">
      <c r="A31" s="1"/>
      <c r="B31" s="364" t="s">
        <v>234</v>
      </c>
      <c r="C31" s="367" t="s">
        <v>266</v>
      </c>
      <c r="D31" s="370" t="s">
        <v>208</v>
      </c>
      <c r="E31" s="301" t="s">
        <v>209</v>
      </c>
      <c r="F31" s="298" t="s">
        <v>245</v>
      </c>
      <c r="G31" s="370" t="s">
        <v>210</v>
      </c>
      <c r="H31" s="301" t="s">
        <v>211</v>
      </c>
      <c r="I31" s="301" t="s">
        <v>211</v>
      </c>
      <c r="J31" s="71" t="s">
        <v>213</v>
      </c>
      <c r="K31" s="72" t="s">
        <v>212</v>
      </c>
      <c r="L31" s="73" t="s">
        <v>220</v>
      </c>
      <c r="M31" s="74" t="s">
        <v>230</v>
      </c>
      <c r="N31" s="302" t="s">
        <v>225</v>
      </c>
      <c r="O31" s="303" t="s">
        <v>179</v>
      </c>
      <c r="P31" s="304" t="s">
        <v>259</v>
      </c>
      <c r="Q31" s="304" t="s">
        <v>103</v>
      </c>
      <c r="R31" s="306" t="s">
        <v>104</v>
      </c>
      <c r="S31" s="306" t="s">
        <v>105</v>
      </c>
      <c r="T31" s="373">
        <f>U31+U35</f>
        <v>680000</v>
      </c>
      <c r="U31" s="308">
        <f>V31+Y31</f>
        <v>340000</v>
      </c>
      <c r="V31" s="319">
        <v>200000</v>
      </c>
      <c r="W31" s="280">
        <v>0</v>
      </c>
      <c r="X31" s="297">
        <v>0</v>
      </c>
      <c r="Y31" s="308">
        <v>140000</v>
      </c>
      <c r="Z31" s="297">
        <v>0</v>
      </c>
      <c r="AA31" s="280">
        <v>0</v>
      </c>
      <c r="AB31" s="297">
        <v>60000</v>
      </c>
      <c r="AC31" s="376" t="s">
        <v>226</v>
      </c>
      <c r="AD31" s="287" t="s">
        <v>16</v>
      </c>
      <c r="AE31" s="280"/>
      <c r="AF31" s="297"/>
      <c r="AG31" s="280"/>
      <c r="AH31" s="356" t="s">
        <v>260</v>
      </c>
      <c r="AI31" s="356" t="s">
        <v>261</v>
      </c>
      <c r="AJ31" s="358"/>
    </row>
    <row r="32" spans="1:36" ht="43.5" customHeight="1" x14ac:dyDescent="0.3">
      <c r="A32" s="1"/>
      <c r="B32" s="365"/>
      <c r="C32" s="368"/>
      <c r="D32" s="371"/>
      <c r="E32" s="299"/>
      <c r="F32" s="299"/>
      <c r="G32" s="371"/>
      <c r="H32" s="299"/>
      <c r="I32" s="299"/>
      <c r="J32" s="49" t="s">
        <v>215</v>
      </c>
      <c r="K32" s="48" t="s">
        <v>214</v>
      </c>
      <c r="L32" s="50" t="s">
        <v>164</v>
      </c>
      <c r="M32" s="52" t="s">
        <v>246</v>
      </c>
      <c r="N32" s="282"/>
      <c r="O32" s="282"/>
      <c r="P32" s="285"/>
      <c r="Q32" s="285"/>
      <c r="R32" s="138"/>
      <c r="S32" s="138"/>
      <c r="T32" s="318"/>
      <c r="U32" s="281"/>
      <c r="V32" s="292"/>
      <c r="W32" s="281"/>
      <c r="X32" s="292"/>
      <c r="Y32" s="281"/>
      <c r="Z32" s="292"/>
      <c r="AA32" s="281"/>
      <c r="AB32" s="292"/>
      <c r="AC32" s="289"/>
      <c r="AD32" s="288"/>
      <c r="AE32" s="281"/>
      <c r="AF32" s="292"/>
      <c r="AG32" s="281"/>
      <c r="AH32" s="296"/>
      <c r="AI32" s="296"/>
      <c r="AJ32" s="286"/>
    </row>
    <row r="33" spans="1:36" ht="48.6" customHeight="1" x14ac:dyDescent="0.3">
      <c r="B33" s="365"/>
      <c r="C33" s="368"/>
      <c r="D33" s="371"/>
      <c r="E33" s="299"/>
      <c r="F33" s="299"/>
      <c r="G33" s="371"/>
      <c r="H33" s="299"/>
      <c r="I33" s="299"/>
      <c r="J33" s="49" t="s">
        <v>217</v>
      </c>
      <c r="K33" s="49" t="s">
        <v>216</v>
      </c>
      <c r="L33" s="50" t="s">
        <v>221</v>
      </c>
      <c r="M33" s="50" t="s">
        <v>230</v>
      </c>
      <c r="N33" s="282"/>
      <c r="O33" s="282"/>
      <c r="P33" s="285"/>
      <c r="Q33" s="285"/>
      <c r="R33" s="138"/>
      <c r="S33" s="138"/>
      <c r="T33" s="318"/>
      <c r="U33" s="281"/>
      <c r="V33" s="292"/>
      <c r="W33" s="281"/>
      <c r="X33" s="292"/>
      <c r="Y33" s="281"/>
      <c r="Z33" s="292"/>
      <c r="AA33" s="281"/>
      <c r="AB33" s="292"/>
      <c r="AC33" s="289"/>
      <c r="AD33" s="288"/>
      <c r="AE33" s="281"/>
      <c r="AF33" s="292"/>
      <c r="AG33" s="281"/>
      <c r="AH33" s="296"/>
      <c r="AI33" s="296"/>
      <c r="AJ33" s="286"/>
    </row>
    <row r="34" spans="1:36" ht="57.6" x14ac:dyDescent="0.3">
      <c r="B34" s="365"/>
      <c r="C34" s="368"/>
      <c r="D34" s="371"/>
      <c r="E34" s="299"/>
      <c r="F34" s="300"/>
      <c r="G34" s="371"/>
      <c r="H34" s="300"/>
      <c r="I34" s="300"/>
      <c r="J34" s="49" t="s">
        <v>219</v>
      </c>
      <c r="K34" s="49" t="s">
        <v>218</v>
      </c>
      <c r="L34" s="51" t="s">
        <v>222</v>
      </c>
      <c r="M34" s="50" t="s">
        <v>247</v>
      </c>
      <c r="N34" s="282"/>
      <c r="O34" s="282"/>
      <c r="P34" s="305"/>
      <c r="Q34" s="305"/>
      <c r="R34" s="139"/>
      <c r="S34" s="139"/>
      <c r="T34" s="318"/>
      <c r="U34" s="281"/>
      <c r="V34" s="292"/>
      <c r="W34" s="281"/>
      <c r="X34" s="292"/>
      <c r="Y34" s="281"/>
      <c r="Z34" s="292"/>
      <c r="AA34" s="281"/>
      <c r="AB34" s="292"/>
      <c r="AC34" s="289"/>
      <c r="AD34" s="288"/>
      <c r="AE34" s="281"/>
      <c r="AF34" s="292"/>
      <c r="AG34" s="281"/>
      <c r="AH34" s="296"/>
      <c r="AI34" s="296"/>
      <c r="AJ34" s="286"/>
    </row>
    <row r="35" spans="1:36" ht="54.6" customHeight="1" x14ac:dyDescent="0.3">
      <c r="A35" s="1"/>
      <c r="B35" s="365"/>
      <c r="C35" s="368"/>
      <c r="D35" s="371"/>
      <c r="E35" s="299"/>
      <c r="F35" s="324" t="s">
        <v>241</v>
      </c>
      <c r="G35" s="371"/>
      <c r="H35" s="321" t="s">
        <v>211</v>
      </c>
      <c r="I35" s="321" t="s">
        <v>211</v>
      </c>
      <c r="J35" s="60" t="s">
        <v>213</v>
      </c>
      <c r="K35" s="59" t="s">
        <v>212</v>
      </c>
      <c r="L35" s="53" t="s">
        <v>220</v>
      </c>
      <c r="M35" s="54" t="s">
        <v>242</v>
      </c>
      <c r="N35" s="320" t="s">
        <v>225</v>
      </c>
      <c r="O35" s="320" t="s">
        <v>240</v>
      </c>
      <c r="P35" s="285" t="s">
        <v>259</v>
      </c>
      <c r="Q35" s="285" t="s">
        <v>103</v>
      </c>
      <c r="R35" s="138" t="s">
        <v>104</v>
      </c>
      <c r="S35" s="138" t="s">
        <v>105</v>
      </c>
      <c r="T35" s="318"/>
      <c r="U35" s="285">
        <f>V35+Y35</f>
        <v>340000</v>
      </c>
      <c r="V35" s="315">
        <v>200000</v>
      </c>
      <c r="W35" s="285">
        <v>0</v>
      </c>
      <c r="X35" s="315">
        <v>0</v>
      </c>
      <c r="Y35" s="285">
        <v>140000</v>
      </c>
      <c r="Z35" s="315">
        <v>0</v>
      </c>
      <c r="AA35" s="285">
        <v>0</v>
      </c>
      <c r="AB35" s="315">
        <v>60000</v>
      </c>
      <c r="AC35" s="285" t="s">
        <v>226</v>
      </c>
      <c r="AD35" s="320" t="s">
        <v>16</v>
      </c>
      <c r="AE35" s="285"/>
      <c r="AF35" s="315"/>
      <c r="AG35" s="285"/>
      <c r="AH35" s="296"/>
      <c r="AI35" s="296"/>
      <c r="AJ35" s="286"/>
    </row>
    <row r="36" spans="1:36" ht="43.5" customHeight="1" x14ac:dyDescent="0.3">
      <c r="A36" s="1"/>
      <c r="B36" s="365"/>
      <c r="C36" s="368"/>
      <c r="D36" s="371"/>
      <c r="E36" s="299"/>
      <c r="F36" s="285"/>
      <c r="G36" s="371"/>
      <c r="H36" s="321"/>
      <c r="I36" s="321"/>
      <c r="J36" s="44" t="s">
        <v>267</v>
      </c>
      <c r="K36" s="43" t="s">
        <v>214</v>
      </c>
      <c r="L36" s="45" t="s">
        <v>164</v>
      </c>
      <c r="M36" s="47" t="s">
        <v>243</v>
      </c>
      <c r="N36" s="320"/>
      <c r="O36" s="320"/>
      <c r="P36" s="285"/>
      <c r="Q36" s="285"/>
      <c r="R36" s="138"/>
      <c r="S36" s="138"/>
      <c r="T36" s="318"/>
      <c r="U36" s="285"/>
      <c r="V36" s="315"/>
      <c r="W36" s="285"/>
      <c r="X36" s="315"/>
      <c r="Y36" s="285"/>
      <c r="Z36" s="315"/>
      <c r="AA36" s="285"/>
      <c r="AB36" s="315"/>
      <c r="AC36" s="285"/>
      <c r="AD36" s="320"/>
      <c r="AE36" s="285"/>
      <c r="AF36" s="315"/>
      <c r="AG36" s="285"/>
      <c r="AH36" s="296"/>
      <c r="AI36" s="296"/>
      <c r="AJ36" s="286"/>
    </row>
    <row r="37" spans="1:36" ht="53.1" customHeight="1" x14ac:dyDescent="0.3">
      <c r="A37" s="1"/>
      <c r="B37" s="365"/>
      <c r="C37" s="368"/>
      <c r="D37" s="371"/>
      <c r="E37" s="299"/>
      <c r="F37" s="285"/>
      <c r="G37" s="371"/>
      <c r="H37" s="321"/>
      <c r="I37" s="321"/>
      <c r="J37" s="44" t="s">
        <v>217</v>
      </c>
      <c r="K37" s="44" t="s">
        <v>216</v>
      </c>
      <c r="L37" s="45" t="s">
        <v>221</v>
      </c>
      <c r="M37" s="45" t="s">
        <v>242</v>
      </c>
      <c r="N37" s="320"/>
      <c r="O37" s="320"/>
      <c r="P37" s="285"/>
      <c r="Q37" s="285"/>
      <c r="R37" s="138"/>
      <c r="S37" s="138"/>
      <c r="T37" s="318"/>
      <c r="U37" s="285"/>
      <c r="V37" s="315"/>
      <c r="W37" s="285"/>
      <c r="X37" s="315"/>
      <c r="Y37" s="285"/>
      <c r="Z37" s="315"/>
      <c r="AA37" s="285"/>
      <c r="AB37" s="315"/>
      <c r="AC37" s="285"/>
      <c r="AD37" s="320"/>
      <c r="AE37" s="285"/>
      <c r="AF37" s="315"/>
      <c r="AG37" s="285"/>
      <c r="AH37" s="296"/>
      <c r="AI37" s="296"/>
      <c r="AJ37" s="286"/>
    </row>
    <row r="38" spans="1:36" ht="61.5" customHeight="1" thickBot="1" x14ac:dyDescent="0.35">
      <c r="A38" s="1"/>
      <c r="B38" s="366"/>
      <c r="C38" s="369"/>
      <c r="D38" s="372"/>
      <c r="E38" s="362"/>
      <c r="F38" s="314"/>
      <c r="G38" s="372"/>
      <c r="H38" s="375"/>
      <c r="I38" s="375"/>
      <c r="J38" s="75" t="s">
        <v>219</v>
      </c>
      <c r="K38" s="75" t="s">
        <v>218</v>
      </c>
      <c r="L38" s="76" t="s">
        <v>222</v>
      </c>
      <c r="M38" s="67" t="s">
        <v>244</v>
      </c>
      <c r="N38" s="350"/>
      <c r="O38" s="350"/>
      <c r="P38" s="314"/>
      <c r="Q38" s="314"/>
      <c r="R38" s="317"/>
      <c r="S38" s="317"/>
      <c r="T38" s="374"/>
      <c r="U38" s="314"/>
      <c r="V38" s="316"/>
      <c r="W38" s="314"/>
      <c r="X38" s="316"/>
      <c r="Y38" s="314"/>
      <c r="Z38" s="316"/>
      <c r="AA38" s="314"/>
      <c r="AB38" s="316"/>
      <c r="AC38" s="314"/>
      <c r="AD38" s="350"/>
      <c r="AE38" s="314"/>
      <c r="AF38" s="316"/>
      <c r="AG38" s="314"/>
      <c r="AH38" s="357"/>
      <c r="AI38" s="357"/>
      <c r="AJ38" s="359"/>
    </row>
    <row r="39" spans="1:36" ht="15" thickTop="1" x14ac:dyDescent="0.3"/>
  </sheetData>
  <autoFilter ref="A5:AJ38" xr:uid="{00000000-0009-0000-0000-000005000000}"/>
  <mergeCells count="229">
    <mergeCell ref="B31:B38"/>
    <mergeCell ref="C31:C38"/>
    <mergeCell ref="D31:D38"/>
    <mergeCell ref="E31:E38"/>
    <mergeCell ref="G31:G38"/>
    <mergeCell ref="T31:T38"/>
    <mergeCell ref="AH31:AH38"/>
    <mergeCell ref="AI31:AI38"/>
    <mergeCell ref="AJ31:AJ38"/>
    <mergeCell ref="I35:I38"/>
    <mergeCell ref="H35:H38"/>
    <mergeCell ref="F35:F38"/>
    <mergeCell ref="N35:N38"/>
    <mergeCell ref="O35:O38"/>
    <mergeCell ref="AC35:AC38"/>
    <mergeCell ref="AD35:AD38"/>
    <mergeCell ref="AE35:AE38"/>
    <mergeCell ref="AF35:AF38"/>
    <mergeCell ref="AG35:AG38"/>
    <mergeCell ref="Z35:Z38"/>
    <mergeCell ref="AA35:AA38"/>
    <mergeCell ref="AB35:AB38"/>
    <mergeCell ref="AB31:AB34"/>
    <mergeCell ref="AC31:AC34"/>
    <mergeCell ref="C7:C18"/>
    <mergeCell ref="D7:D18"/>
    <mergeCell ref="E7:E18"/>
    <mergeCell ref="G7:G18"/>
    <mergeCell ref="B7:B18"/>
    <mergeCell ref="T7:T18"/>
    <mergeCell ref="AH7:AH18"/>
    <mergeCell ref="AI7:AI18"/>
    <mergeCell ref="AJ7:AJ18"/>
    <mergeCell ref="X15:X18"/>
    <mergeCell ref="Y15:Y18"/>
    <mergeCell ref="Z15:Z18"/>
    <mergeCell ref="AA15:AA18"/>
    <mergeCell ref="AB15:AB18"/>
    <mergeCell ref="AC15:AC18"/>
    <mergeCell ref="AD15:AD18"/>
    <mergeCell ref="AE15:AE18"/>
    <mergeCell ref="AF15:AF18"/>
    <mergeCell ref="AG11:AG14"/>
    <mergeCell ref="F15:F18"/>
    <mergeCell ref="H15:H18"/>
    <mergeCell ref="I15:I18"/>
    <mergeCell ref="N15:N18"/>
    <mergeCell ref="O15:O18"/>
    <mergeCell ref="P15:P18"/>
    <mergeCell ref="Q15:Q18"/>
    <mergeCell ref="R15:R18"/>
    <mergeCell ref="S15:S18"/>
    <mergeCell ref="U15:U18"/>
    <mergeCell ref="V15:V18"/>
    <mergeCell ref="W15:W18"/>
    <mergeCell ref="AG15:AG18"/>
    <mergeCell ref="X11:X14"/>
    <mergeCell ref="Y11:Y14"/>
    <mergeCell ref="Z11:Z14"/>
    <mergeCell ref="AA11:AA14"/>
    <mergeCell ref="AB11:AB14"/>
    <mergeCell ref="AC11:AC14"/>
    <mergeCell ref="AD11:AD14"/>
    <mergeCell ref="AE11:AE14"/>
    <mergeCell ref="AF11:AF14"/>
    <mergeCell ref="U11:U14"/>
    <mergeCell ref="V11:V14"/>
    <mergeCell ref="W11:W14"/>
    <mergeCell ref="F7:F10"/>
    <mergeCell ref="H7:H10"/>
    <mergeCell ref="I7:I10"/>
    <mergeCell ref="N7:N10"/>
    <mergeCell ref="AC7:AC10"/>
    <mergeCell ref="AD7:AD10"/>
    <mergeCell ref="Z7:Z10"/>
    <mergeCell ref="AA7:AA10"/>
    <mergeCell ref="AB7:AB10"/>
    <mergeCell ref="O7:O10"/>
    <mergeCell ref="P7:P10"/>
    <mergeCell ref="Q7:Q10"/>
    <mergeCell ref="R7:R10"/>
    <mergeCell ref="S7:S10"/>
    <mergeCell ref="U7:U10"/>
    <mergeCell ref="V7:V10"/>
    <mergeCell ref="W7:W10"/>
    <mergeCell ref="X7:X10"/>
    <mergeCell ref="Y7:Y10"/>
    <mergeCell ref="F11:F14"/>
    <mergeCell ref="H11:H14"/>
    <mergeCell ref="I11:I14"/>
    <mergeCell ref="N11:N14"/>
    <mergeCell ref="O11:O14"/>
    <mergeCell ref="P11:P14"/>
    <mergeCell ref="Q11:Q14"/>
    <mergeCell ref="R11:R14"/>
    <mergeCell ref="S11:S14"/>
    <mergeCell ref="B1:AI1"/>
    <mergeCell ref="B3:B4"/>
    <mergeCell ref="C3:C4"/>
    <mergeCell ref="D3:D4"/>
    <mergeCell ref="E3:E4"/>
    <mergeCell ref="F3:F4"/>
    <mergeCell ref="G3:G4"/>
    <mergeCell ref="H3:H4"/>
    <mergeCell ref="I3:I4"/>
    <mergeCell ref="J3:M3"/>
    <mergeCell ref="AG3:AG4"/>
    <mergeCell ref="AH3:AH4"/>
    <mergeCell ref="AI3:AI4"/>
    <mergeCell ref="N3:N4"/>
    <mergeCell ref="O3:O4"/>
    <mergeCell ref="P3:P4"/>
    <mergeCell ref="Q3:Q4"/>
    <mergeCell ref="R3:R4"/>
    <mergeCell ref="S3:S4"/>
    <mergeCell ref="AE7:AE10"/>
    <mergeCell ref="AF7:AF10"/>
    <mergeCell ref="AG7:AG10"/>
    <mergeCell ref="AJ3:AJ4"/>
    <mergeCell ref="T3:T4"/>
    <mergeCell ref="U3:U4"/>
    <mergeCell ref="V3:AA3"/>
    <mergeCell ref="AB3:AB4"/>
    <mergeCell ref="AC3:AC4"/>
    <mergeCell ref="AD3:AF3"/>
    <mergeCell ref="F19:F22"/>
    <mergeCell ref="H19:H22"/>
    <mergeCell ref="I19:I22"/>
    <mergeCell ref="N19:N22"/>
    <mergeCell ref="B19:B30"/>
    <mergeCell ref="C19:C30"/>
    <mergeCell ref="D19:D30"/>
    <mergeCell ref="E19:E30"/>
    <mergeCell ref="G19:G30"/>
    <mergeCell ref="F23:F26"/>
    <mergeCell ref="H23:H26"/>
    <mergeCell ref="I23:I26"/>
    <mergeCell ref="N23:N26"/>
    <mergeCell ref="F27:F30"/>
    <mergeCell ref="H27:H30"/>
    <mergeCell ref="I27:I30"/>
    <mergeCell ref="N27:N30"/>
    <mergeCell ref="O19:O22"/>
    <mergeCell ref="P19:P22"/>
    <mergeCell ref="Q19:Q22"/>
    <mergeCell ref="R19:R22"/>
    <mergeCell ref="U35:U38"/>
    <mergeCell ref="V35:V38"/>
    <mergeCell ref="W35:W38"/>
    <mergeCell ref="X35:X38"/>
    <mergeCell ref="Y35:Y38"/>
    <mergeCell ref="P35:P38"/>
    <mergeCell ref="Q35:Q38"/>
    <mergeCell ref="R35:R38"/>
    <mergeCell ref="S35:S38"/>
    <mergeCell ref="T19:T30"/>
    <mergeCell ref="O23:O26"/>
    <mergeCell ref="P23:P26"/>
    <mergeCell ref="Q23:Q26"/>
    <mergeCell ref="R23:R26"/>
    <mergeCell ref="S31:S34"/>
    <mergeCell ref="U31:U34"/>
    <mergeCell ref="V31:V34"/>
    <mergeCell ref="W31:W34"/>
    <mergeCell ref="S27:S30"/>
    <mergeCell ref="U27:U30"/>
    <mergeCell ref="AC19:AC22"/>
    <mergeCell ref="AD19:AD22"/>
    <mergeCell ref="AE19:AE22"/>
    <mergeCell ref="AF19:AF22"/>
    <mergeCell ref="AG19:AG22"/>
    <mergeCell ref="X19:X22"/>
    <mergeCell ref="Y19:Y22"/>
    <mergeCell ref="Z19:Z22"/>
    <mergeCell ref="AA19:AA22"/>
    <mergeCell ref="AB19:AB22"/>
    <mergeCell ref="S23:S26"/>
    <mergeCell ref="U23:U26"/>
    <mergeCell ref="V23:V26"/>
    <mergeCell ref="W23:W26"/>
    <mergeCell ref="V27:V30"/>
    <mergeCell ref="W27:W30"/>
    <mergeCell ref="S19:S22"/>
    <mergeCell ref="U19:U22"/>
    <mergeCell ref="V19:V22"/>
    <mergeCell ref="W19:W22"/>
    <mergeCell ref="AC23:AC26"/>
    <mergeCell ref="X23:X26"/>
    <mergeCell ref="Y23:Y26"/>
    <mergeCell ref="Z23:Z26"/>
    <mergeCell ref="X31:X34"/>
    <mergeCell ref="Y31:Y34"/>
    <mergeCell ref="Z31:Z34"/>
    <mergeCell ref="AA31:AA34"/>
    <mergeCell ref="AA23:AA26"/>
    <mergeCell ref="AB23:AB26"/>
    <mergeCell ref="AF31:AF34"/>
    <mergeCell ref="F31:F34"/>
    <mergeCell ref="H31:H34"/>
    <mergeCell ref="I31:I34"/>
    <mergeCell ref="N31:N34"/>
    <mergeCell ref="O31:O34"/>
    <mergeCell ref="P31:P34"/>
    <mergeCell ref="Q31:Q34"/>
    <mergeCell ref="R31:R34"/>
    <mergeCell ref="AG31:AG34"/>
    <mergeCell ref="O27:O30"/>
    <mergeCell ref="P27:P30"/>
    <mergeCell ref="Q27:Q30"/>
    <mergeCell ref="R27:R30"/>
    <mergeCell ref="AJ19:AJ30"/>
    <mergeCell ref="AD31:AD34"/>
    <mergeCell ref="AE31:AE34"/>
    <mergeCell ref="AC27:AC30"/>
    <mergeCell ref="AD27:AD30"/>
    <mergeCell ref="AE27:AE30"/>
    <mergeCell ref="AF27:AF30"/>
    <mergeCell ref="AG27:AG30"/>
    <mergeCell ref="X27:X30"/>
    <mergeCell ref="Y27:Y30"/>
    <mergeCell ref="Z27:Z30"/>
    <mergeCell ref="AA27:AA30"/>
    <mergeCell ref="AB27:AB30"/>
    <mergeCell ref="AH19:AH30"/>
    <mergeCell ref="AI19:AI30"/>
    <mergeCell ref="AD23:AD26"/>
    <mergeCell ref="AE23:AE26"/>
    <mergeCell ref="AF23:AF26"/>
    <mergeCell ref="AG23:AG2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4"/>
  <sheetViews>
    <sheetView topLeftCell="A4" workbookViewId="0"/>
  </sheetViews>
  <sheetFormatPr defaultRowHeight="14.4" x14ac:dyDescent="0.3"/>
  <cols>
    <col min="1" max="1" width="5" customWidth="1"/>
    <col min="2" max="2" width="21" customWidth="1"/>
    <col min="3" max="3" width="17.77734375" customWidth="1"/>
    <col min="4" max="5" width="13.77734375" customWidth="1"/>
    <col min="6" max="6" width="18.21875" customWidth="1"/>
    <col min="7" max="7" width="50.21875" customWidth="1"/>
    <col min="8" max="8" width="14.77734375" customWidth="1"/>
    <col min="9" max="9" width="13.77734375" customWidth="1"/>
    <col min="10" max="10" width="12.77734375" customWidth="1"/>
    <col min="11" max="14" width="10.5546875" customWidth="1"/>
    <col min="15" max="16" width="15.77734375" customWidth="1"/>
    <col min="17" max="17" width="18.5546875" customWidth="1"/>
    <col min="18" max="18" width="15.77734375" customWidth="1"/>
    <col min="19" max="21" width="14" customWidth="1"/>
    <col min="22" max="22" width="10" customWidth="1"/>
    <col min="23" max="23" width="11.21875" customWidth="1"/>
    <col min="24" max="24" width="10" customWidth="1"/>
    <col min="25" max="25" width="11.77734375" customWidth="1"/>
    <col min="26" max="27" width="12.21875" customWidth="1"/>
    <col min="28" max="29" width="11.21875" customWidth="1"/>
    <col min="30" max="30" width="12.21875" customWidth="1"/>
    <col min="31" max="33" width="11.21875" customWidth="1"/>
    <col min="34" max="34" width="24.21875" customWidth="1"/>
    <col min="35" max="35" width="19.44140625" customWidth="1"/>
    <col min="36" max="36" width="10.44140625" customWidth="1"/>
  </cols>
  <sheetData>
    <row r="1" spans="1:36" x14ac:dyDescent="0.3">
      <c r="A1" s="1"/>
      <c r="B1" s="168" t="s">
        <v>40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
    </row>
    <row r="2" spans="1:3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3">
      <c r="A3" s="1"/>
      <c r="B3" s="160" t="s">
        <v>0</v>
      </c>
      <c r="C3" s="160" t="s">
        <v>1</v>
      </c>
      <c r="D3" s="160" t="s">
        <v>28</v>
      </c>
      <c r="E3" s="160" t="s">
        <v>29</v>
      </c>
      <c r="F3" s="160" t="s">
        <v>30</v>
      </c>
      <c r="G3" s="160" t="s">
        <v>3</v>
      </c>
      <c r="H3" s="160" t="s">
        <v>4</v>
      </c>
      <c r="I3" s="160" t="s">
        <v>5</v>
      </c>
      <c r="J3" s="161" t="s">
        <v>6</v>
      </c>
      <c r="K3" s="161"/>
      <c r="L3" s="161"/>
      <c r="M3" s="161"/>
      <c r="N3" s="157" t="s">
        <v>47</v>
      </c>
      <c r="O3" s="160" t="s">
        <v>31</v>
      </c>
      <c r="P3" s="167" t="s">
        <v>42</v>
      </c>
      <c r="Q3" s="167" t="s">
        <v>32</v>
      </c>
      <c r="R3" s="167" t="s">
        <v>37</v>
      </c>
      <c r="S3" s="167" t="s">
        <v>33</v>
      </c>
      <c r="T3" s="160" t="s">
        <v>55</v>
      </c>
      <c r="U3" s="160" t="s">
        <v>57</v>
      </c>
      <c r="V3" s="161" t="s">
        <v>59</v>
      </c>
      <c r="W3" s="161"/>
      <c r="X3" s="161"/>
      <c r="Y3" s="161"/>
      <c r="Z3" s="161"/>
      <c r="AA3" s="161"/>
      <c r="AB3" s="160" t="s">
        <v>69</v>
      </c>
      <c r="AC3" s="162" t="s">
        <v>75</v>
      </c>
      <c r="AD3" s="164" t="s">
        <v>77</v>
      </c>
      <c r="AE3" s="165"/>
      <c r="AF3" s="166"/>
      <c r="AG3" s="157" t="s">
        <v>27</v>
      </c>
      <c r="AH3" s="157" t="s">
        <v>36</v>
      </c>
      <c r="AI3" s="160" t="s">
        <v>34</v>
      </c>
      <c r="AJ3" s="157" t="s">
        <v>35</v>
      </c>
    </row>
    <row r="4" spans="1:36" ht="145.19999999999999" x14ac:dyDescent="0.3">
      <c r="A4" s="1"/>
      <c r="B4" s="160"/>
      <c r="C4" s="160"/>
      <c r="D4" s="160"/>
      <c r="E4" s="160"/>
      <c r="F4" s="160"/>
      <c r="G4" s="160"/>
      <c r="H4" s="160"/>
      <c r="I4" s="160"/>
      <c r="J4" s="3" t="s">
        <v>7</v>
      </c>
      <c r="K4" s="3" t="s">
        <v>8</v>
      </c>
      <c r="L4" s="3" t="s">
        <v>9</v>
      </c>
      <c r="M4" s="11" t="s">
        <v>10</v>
      </c>
      <c r="N4" s="158"/>
      <c r="O4" s="160"/>
      <c r="P4" s="167"/>
      <c r="Q4" s="167"/>
      <c r="R4" s="167"/>
      <c r="S4" s="167"/>
      <c r="T4" s="160"/>
      <c r="U4" s="160"/>
      <c r="V4" s="3" t="s">
        <v>61</v>
      </c>
      <c r="W4" s="3" t="s">
        <v>62</v>
      </c>
      <c r="X4" s="3" t="s">
        <v>15</v>
      </c>
      <c r="Y4" s="3" t="s">
        <v>63</v>
      </c>
      <c r="Z4" s="3" t="s">
        <v>60</v>
      </c>
      <c r="AA4" s="3" t="s">
        <v>25</v>
      </c>
      <c r="AB4" s="160"/>
      <c r="AC4" s="163"/>
      <c r="AD4" s="3" t="s">
        <v>16</v>
      </c>
      <c r="AE4" s="3" t="s">
        <v>17</v>
      </c>
      <c r="AF4" s="3" t="s">
        <v>26</v>
      </c>
      <c r="AG4" s="158"/>
      <c r="AH4" s="158"/>
      <c r="AI4" s="160"/>
      <c r="AJ4" s="158"/>
    </row>
    <row r="5" spans="1:36" x14ac:dyDescent="0.3">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360" x14ac:dyDescent="0.3">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
      <c r="A14" s="1"/>
      <c r="B14" s="159" t="s">
        <v>24</v>
      </c>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600-000000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ŠMSM</vt:lpstr>
      <vt:lpstr>SM</vt:lpstr>
      <vt:lpstr>AM</vt:lpstr>
      <vt:lpstr>VRM</vt:lpstr>
      <vt:lpstr>SADM</vt:lpstr>
      <vt:lpstr>SAM</vt:lpstr>
      <vt:lpstr>JUNGTINIAI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Vaida Lisauskienė</cp:lastModifiedBy>
  <cp:lastPrinted>2022-12-22T14:53:05Z</cp:lastPrinted>
  <dcterms:created xsi:type="dcterms:W3CDTF">2022-12-16T11:51:22Z</dcterms:created>
  <dcterms:modified xsi:type="dcterms:W3CDTF">2025-07-18T04:34:36Z</dcterms:modified>
</cp:coreProperties>
</file>