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VirginijaŠimkutė\Downloads\"/>
    </mc:Choice>
  </mc:AlternateContent>
  <xr:revisionPtr revIDLastSave="0" documentId="13_ncr:1_{5B87FCF8-03E2-47EE-9F9E-FBC7FB5A0B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-06" sheetId="1" r:id="rId1"/>
  </sheets>
  <definedNames>
    <definedName name="_xlnm._FilterDatabase" localSheetId="0" hidden="1">'2023-06'!$B$5:$AL$90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4" i="1" l="1"/>
  <c r="AD44" i="1" s="1"/>
  <c r="U7" i="1"/>
  <c r="T7" i="1" s="1"/>
  <c r="U85" i="1"/>
  <c r="T85" i="1" s="1"/>
  <c r="U56" i="1"/>
  <c r="U68" i="1"/>
  <c r="U58" i="1"/>
  <c r="AD58" i="1" s="1"/>
  <c r="U49" i="1"/>
  <c r="U65" i="1"/>
  <c r="U39" i="1"/>
  <c r="AD39" i="1" s="1"/>
  <c r="U61" i="1"/>
  <c r="T61" i="1" s="1"/>
  <c r="U31" i="1"/>
  <c r="T31" i="1" s="1"/>
  <c r="U37" i="1"/>
  <c r="U78" i="1"/>
  <c r="U71" i="1"/>
  <c r="U24" i="1"/>
  <c r="T24" i="1" s="1"/>
  <c r="U16" i="1"/>
  <c r="T16" i="1" s="1"/>
  <c r="U34" i="1"/>
  <c r="T34" i="1" s="1"/>
  <c r="U13" i="1"/>
  <c r="T13" i="1" s="1"/>
  <c r="U41" i="1"/>
  <c r="Y53" i="1"/>
  <c r="U53" i="1" s="1"/>
  <c r="T65" i="1" l="1"/>
  <c r="T49" i="1"/>
  <c r="T71" i="1"/>
  <c r="T37" i="1"/>
  <c r="T41" i="1"/>
  <c r="AD85" i="1"/>
  <c r="AD56" i="1"/>
  <c r="AD68" i="1"/>
  <c r="AD71" i="1"/>
  <c r="AD65" i="1"/>
  <c r="AD53" i="1"/>
  <c r="AD49" i="1"/>
  <c r="AD7" i="1"/>
  <c r="AD31" i="1"/>
  <c r="AD16" i="1"/>
  <c r="AD78" i="1"/>
  <c r="AD24" i="1"/>
  <c r="AD41" i="1"/>
  <c r="AD61" i="1" l="1"/>
  <c r="AD37" i="1"/>
  <c r="AD13" i="1"/>
  <c r="AD34" i="1"/>
</calcChain>
</file>

<file path=xl/sharedStrings.xml><?xml version="1.0" encoding="utf-8"?>
<sst xmlns="http://schemas.openxmlformats.org/spreadsheetml/2006/main" count="631" uniqueCount="156">
  <si>
    <t>Kvietimo numeris</t>
  </si>
  <si>
    <t>Kvietimo pavadini-mas</t>
  </si>
  <si>
    <t>Pažangos priemonės numeris</t>
  </si>
  <si>
    <t>Pažangos priemonės pavadini-mas</t>
  </si>
  <si>
    <t>Konkretus uždavinys arba priemonė (reforma ar investicija)</t>
  </si>
  <si>
    <t>Valstybei svarbus projektas</t>
  </si>
  <si>
    <t>Strate-ginės svarbos projektas</t>
  </si>
  <si>
    <t>Pavadi-nimas</t>
  </si>
  <si>
    <t>Kodas</t>
  </si>
  <si>
    <t>Matavi-mo vienetas</t>
  </si>
  <si>
    <t>Siektina reikšmė</t>
  </si>
  <si>
    <t>Siektini stebėsenos rodikliai</t>
  </si>
  <si>
    <t>Galimi pareiš-kėjai</t>
  </si>
  <si>
    <t>Sostinės regionas</t>
  </si>
  <si>
    <t>Planuoja-ma kvietimo pradžios data</t>
  </si>
  <si>
    <t>Planuoja-ma kvietimo pabaigos data</t>
  </si>
  <si>
    <t>12-003-03-02-17 (RE)</t>
  </si>
  <si>
    <t>2021–2027 metų Europos Sąjungos fondų investicijų programos  "Konkretus uždavinys – 4.5. Gerinti vienodas galimybes naudotis įtraukiomis ir kokybiškomis švietimo, mokymo ir mokymosi visą gyvenimą paslaugomis plėtojant prieinamą infrastruktūrą, be kita ko, didint atsparumą naudojantis nuotoliniu ir internetiniu švietimu bei mokymu (ERPF)"</t>
  </si>
  <si>
    <t>Ne</t>
  </si>
  <si>
    <t>Naudotojai per metus</t>
  </si>
  <si>
    <t xml:space="preserve">Asmenys per metus </t>
  </si>
  <si>
    <t>Asmenys</t>
  </si>
  <si>
    <t>Mokinių, kurie naudojasi sukurta visos dienos mokyklos infrastruktūra, skaičius</t>
  </si>
  <si>
    <t>Naujos arba modernizuotos švietimo infrastruktūros naudotojų skaičius per metus</t>
  </si>
  <si>
    <t>R.S.2.3027</t>
  </si>
  <si>
    <t xml:space="preserve">P.B.2.0067 </t>
  </si>
  <si>
    <t xml:space="preserve">R.B.2.2071 </t>
  </si>
  <si>
    <t xml:space="preserve">Naujos arba modernizuotos švietimo infrastruktūros mokymo klasių talpumas </t>
  </si>
  <si>
    <t>Mokyklų, kuriose buvo įdiegtos universalaus dizaino ir kitos inžinerinės priemonės, aplinką pritaikant asmenims, turintiems negalią, dalis nuo visų mokyklų</t>
  </si>
  <si>
    <t xml:space="preserve">R.S.2.3026 </t>
  </si>
  <si>
    <t>procentas</t>
  </si>
  <si>
    <t>Mokyklos, kuriose buvo įdiegtos universalaus dizaino ir kitos inžinerinės priemonės pritaikant aplinką asmenims, turintiems negalią</t>
  </si>
  <si>
    <t xml:space="preserve">P.S.2.1025 </t>
  </si>
  <si>
    <t>Naujos arba modernizuotos švietimo infrastruktūros mokymo klasių talpumas</t>
  </si>
  <si>
    <t>Vaikų, pasinaudojusių pavėžėjimo paslaugomis naujai įsigytomis transporto priemonėmis, skaičius per metus</t>
  </si>
  <si>
    <t>R.S.2.3030</t>
  </si>
  <si>
    <t>asmenys per metus</t>
  </si>
  <si>
    <t xml:space="preserve">Tikslinės transporto priemonės </t>
  </si>
  <si>
    <t>P.S.2.1029</t>
  </si>
  <si>
    <t>R.B.2.2070</t>
  </si>
  <si>
    <t>Sukurtų naujų ikimokyklinio ugdymo vietų skaičius</t>
  </si>
  <si>
    <t>P.S.2.1024</t>
  </si>
  <si>
    <t>Naujos arba modernizuotos vaikų priežiūros infrastruktūros mokymo klasių talpumas</t>
  </si>
  <si>
    <t>P.B.2.0066</t>
  </si>
  <si>
    <t>Finansuojamos projektų veiklos</t>
  </si>
  <si>
    <t>20-001-P</t>
  </si>
  <si>
    <t>Širvintų rajono savivaldybės administracija</t>
  </si>
  <si>
    <t>20-002-P</t>
  </si>
  <si>
    <t>Šalčininkų rajono savivaldybės administracija</t>
  </si>
  <si>
    <t>20-003-P</t>
  </si>
  <si>
    <t>Trakų rajono savivaldybės administracija</t>
  </si>
  <si>
    <t>20-004-P</t>
  </si>
  <si>
    <t>Ukmergės rajono savivaldybės administracija</t>
  </si>
  <si>
    <t xml:space="preserve">Mokinių, kurie naudojasi sukurta visos dienos mokyklos infrastruktūra, skaičius </t>
  </si>
  <si>
    <t xml:space="preserve">Naujos arba modernizuotos vaikų priežiūros infrastruktūros naudotojų skaičius per metus </t>
  </si>
  <si>
    <t xml:space="preserve">Naujos arba modernizuotos švietimo infrastruktūros naudotojų skaičius per metus </t>
  </si>
  <si>
    <t>20-005-P</t>
  </si>
  <si>
    <t>Plėtoti įvairialypį švietimą  vykdant visos dienos mokyklų veiklą</t>
  </si>
  <si>
    <t>Elektrėnų savivaldybės administracija</t>
  </si>
  <si>
    <t xml:space="preserve"> Naujos arba modernizuotos švietimo infrastruktūros naudotojų skaičius per metus</t>
  </si>
  <si>
    <t>Procentas</t>
  </si>
  <si>
    <t>Skaičius</t>
  </si>
  <si>
    <t>Švenčionių rajono savivaldybės administracija</t>
  </si>
  <si>
    <t>Asmenys per metus</t>
  </si>
  <si>
    <t xml:space="preserve">Mokyklų, kuriose buvo įdiegtos universalaus dizaino ir kitos inžinerinės priemonės, aplinką pritaikant asmenims, turintiems negalią, dalis nuo visų mokyklų </t>
  </si>
  <si>
    <t xml:space="preserve">Vaikų, pasinaudojusių pavėžėjimo paslaugomis naujai įsigytomis transporto priemonėmis, skaičius per metus </t>
  </si>
  <si>
    <t>20-006-P</t>
  </si>
  <si>
    <t>Vilniaus miesto savivaldybės administracija</t>
  </si>
  <si>
    <t xml:space="preserve">Mokyklos, kuriose buvo įdiegtos universalaus dizaino ir kitos inžinerinės priemonės pritaikant aplinką asmenims, turintiems negalią </t>
  </si>
  <si>
    <t xml:space="preserve">Ugdymo prieinamumo didinimas atskirtį patiriantiems vaikams ir įvairialypio švietimo plėtojimas  vykdant visos dienos mokyklų veiklą Vilniaus mieste </t>
  </si>
  <si>
    <t>1) 12-003-03-01-23 (RE)
2) 12-003-03-02-17 (RE)</t>
  </si>
  <si>
    <t xml:space="preserve">1) Padidinti ugdymo prieinamumą atskirtį patiriantiems vaikams; 2) Plėtoti įvairialypį švietimą  vykdant visos dienos mokyklų veiklą
</t>
  </si>
  <si>
    <t>VILNIAUS REGIONO KVIETIMŲ TEIKTI PROJEKTŲ ĮGYVENDINIMO PLANUS PLANAS</t>
  </si>
  <si>
    <t>12-003-03-01-23 (RE)</t>
  </si>
  <si>
    <t>Padidinti ugdymo prieinamumą atskirtį patiriantiems vaikams</t>
  </si>
  <si>
    <t>20-007-P</t>
  </si>
  <si>
    <t xml:space="preserve"> -</t>
  </si>
  <si>
    <t>Naujos arba modernizuotos vaikų priežiūros infrastruktūros naudotojų skaičius per metus</t>
  </si>
  <si>
    <t>naudotojai per metus</t>
  </si>
  <si>
    <t>asmenys</t>
  </si>
  <si>
    <t>skaičius</t>
  </si>
  <si>
    <t>20-008-P</t>
  </si>
  <si>
    <t>20-009-P</t>
  </si>
  <si>
    <t>Ugdymo prieinamumo didinimas atskirtį patiriantiems vaikams Ukmergės rajone</t>
  </si>
  <si>
    <t>2023-09</t>
  </si>
  <si>
    <t>20-010-P</t>
  </si>
  <si>
    <t>Vilniaus rajono savivaldybės administracija</t>
  </si>
  <si>
    <t>2023-12</t>
  </si>
  <si>
    <t>2024-02</t>
  </si>
  <si>
    <t>20-011-P</t>
  </si>
  <si>
    <t>2024-03</t>
  </si>
  <si>
    <t>2024-05</t>
  </si>
  <si>
    <t>20-012-P</t>
  </si>
  <si>
    <t>2024-12</t>
  </si>
  <si>
    <t>2025-02</t>
  </si>
  <si>
    <t>Visos dienos mokyklos infrastruktūros sukūrimas Širvintų pradinėje mokykloje</t>
  </si>
  <si>
    <t>Šalčininkų rajono savivaldybės švietimo įstaigų vidaus ir lauko erdvių atnaujinimas pritaikant visos dienos mokyklos veiklos įgyvendinimui</t>
  </si>
  <si>
    <t>Švietimo įvairovės skatinimas Trakų r. savivaldybės mokyklose vykdant visos dienos mokyklų veiklą</t>
  </si>
  <si>
    <t>Įvairialypio švietimo plėtojimas visos dienos mokyklose Ukmergės rajono savivaldybėje</t>
  </si>
  <si>
    <t>Ugdymo paslaugų prieinamumo didinimas atskirtį patiriantiems vaikams Elektrėnų savivaldybėje</t>
  </si>
  <si>
    <t>Švenčionių rajono savivaldybės švietimo įstaigų modernizavimas</t>
  </si>
  <si>
    <t>Aplinkų, pritaikytų įtraukiojo ugdymo organizavimui ir visos dienos mokyklų veiklai, sukūrimas taikant universalaus dizaino principus Vilniaus Šeškinės pradinės mokyklos (Šeškinės g. 15, Vilnius)</t>
  </si>
  <si>
    <t>Aplinkų, pritaikytų įtraukiojo ugdymo organizavimui ir visos dienos mokyklų veiklai, sukūrimas taikant universalaus dizaino principus Vilniaus Adomo Mickevičiaus licėjuje (Kruopų g. 11, Vilnius)</t>
  </si>
  <si>
    <t>Transporto priemonių skirtų mokinių/ikimokyklinio amžiaus vaikų pavėžėjimui įsigijimas Šalčininkų rajono savivaldybės ikimokyklinio ir bendrojo ugdymo įstaigoms</t>
  </si>
  <si>
    <t xml:space="preserve">Širvintų lopšelio-darželio „Boružėlė“ ugdymo infrastruktūros plėtra </t>
  </si>
  <si>
    <r>
      <rPr>
        <sz val="11"/>
        <color rgb="FFFF0000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Aplinkų,  pritaikytų neįgaliųjų ir spec. poreikių moksleivių ugdymo organizavimui, sukūrimas taikant universalaus dizaino pricipus Vilniaus „Vilties“ specialiosios mokyklos-daugiafunkciame centre (Savanorių pr. 55 Vilnius)</t>
    </r>
  </si>
  <si>
    <t>Ugdymo paslaugų prieinamumo didinimas atskirtį patiriantiems vaikams Ukmergės rajono savivaldybėje</t>
  </si>
  <si>
    <t>Negalią turintiems mokiniams ir kitiems mokiniams pavėžėti iki ir iš ugdymo įstaigos lengvai pritaikomų transporto priemonių įsigijimas</t>
  </si>
  <si>
    <t>Naujų ikimokyklinio ugdymo vietų kūrimas, dėmesį skiriant ankstyvojo amžiaus vaikų ugdymui</t>
  </si>
  <si>
    <t>Aplinkų, pritaikytų įtraukiojo ugdymo organizavimui, sukūrimas Trakų rajono savivaldybės gimnazijose taikant universalaus dizaino standartus</t>
  </si>
  <si>
    <t>Ikimokyklinio ugdymo paslaugų prieinamumo didinimas steigiant grupes Trakų pradinėje mokykloje ir Trakų r. Rūdiškių gimnazijoje</t>
  </si>
  <si>
    <t>Ikimokyklinio ugdymo prieinamumo didinimas Vilniaus rajono savivaldybėje</t>
  </si>
  <si>
    <t>Naujų ikimokyklinių vietų kūrimas Šalčininkų lopšelyje-darželyje „Pasaka“</t>
  </si>
  <si>
    <t>Transporto priemonių įsigijimas, siekiant užtikrinti įvairių poreikių mokinių ir vaikų pavėžėjimo paslaugą</t>
  </si>
  <si>
    <t>Aplinkų, pritaikytų įtraukiojo ugdymo organizavimui, sukūrimas taikant universalaus dizaino principus Vilniaus Vyturio pradinėje mokykloje (Taikos g. 189, VIlnius)</t>
  </si>
  <si>
    <t>_____________</t>
  </si>
  <si>
    <t>Pareiškėjų tipas: viešasis,  privatus</t>
  </si>
  <si>
    <t>Asignavimų valdytojas</t>
  </si>
  <si>
    <t>Administruojančioji institucija</t>
  </si>
  <si>
    <t>Finansavimo forma</t>
  </si>
  <si>
    <t>Projektų atrankos būdas</t>
  </si>
  <si>
    <t xml:space="preserve"> </t>
  </si>
  <si>
    <t>Ekonomikos gaivinimo ir atsparumo didinimo priemonės (toliau – EGADP) subsidijos lėšos</t>
  </si>
  <si>
    <t>EGADP paskolos lėšos</t>
  </si>
  <si>
    <t xml:space="preserve">
Bendrojo finansavimo lėšos</t>
  </si>
  <si>
    <t>Valstybės biudžeto lėšos</t>
  </si>
  <si>
    <t>Valstybės biudžeto lėšos, skirtos ES fondų lėšomis netinkamam finansuoti  pridėtinės vertės mokesčiui apmokėti</t>
  </si>
  <si>
    <t>ES lėšų fondas</t>
  </si>
  <si>
    <t>Vidurio ir Vakarų Lietuva</t>
  </si>
  <si>
    <t>Netaikoma</t>
  </si>
  <si>
    <t xml:space="preserve">Apskritis </t>
  </si>
  <si>
    <t>Paskelbto kvietimo data</t>
  </si>
  <si>
    <t xml:space="preserve">Bendra kvietimui skirta finansavimo lėšų suma (eurais) </t>
  </si>
  <si>
    <t xml:space="preserve">Didžiausia galima skirti finansavimo lėšų suma projektui ir (arba) projekto veiklai įgyvendinti (eurais) </t>
  </si>
  <si>
    <t>Finansavimo šaltinis (-iai) ir sumos (eurais)</t>
  </si>
  <si>
    <t>Nuosavo įnašo dydis (eurais)</t>
  </si>
  <si>
    <t xml:space="preserve">Finansavimas pagal regioną, kuriam gali būti priskiriama (-os) projekto veikla
 (-os) </t>
  </si>
  <si>
    <t>Europos Sąjungos (toliau – ES) fondų lėšos</t>
  </si>
  <si>
    <t>Viešasis</t>
  </si>
  <si>
    <t>ŠMSM</t>
  </si>
  <si>
    <t>CPVA</t>
  </si>
  <si>
    <t>Dotacija</t>
  </si>
  <si>
    <t>Planavimo</t>
  </si>
  <si>
    <t>ERPF</t>
  </si>
  <si>
    <t>2023-07</t>
  </si>
  <si>
    <t>2023-10</t>
  </si>
  <si>
    <t>2024-01</t>
  </si>
  <si>
    <t xml:space="preserve">Ugdymo prieinamumo didinimas atskirtį patiriantiems vaikams  Vilniaus miesto savivaldybėje </t>
  </si>
  <si>
    <t xml:space="preserve">Ugdymo prieinamumo didinimas atskirtį patiriantiems vaikams Šalčininkų ir Ukmergės rajonų savivaldybėse </t>
  </si>
  <si>
    <t xml:space="preserve">Ugdymo prieinamumo didinimas atskirtį patiriantiems vaikams Trakų ir Vilniaus rajonų savivaldybėse </t>
  </si>
  <si>
    <t xml:space="preserve">Visos dienos mokyklos infrastruktūros sukūrimas Širvintų ir Trakų rajonų savivaldybėse </t>
  </si>
  <si>
    <t>1) Padidinti ugdymo prieinamumą atskirtį patiriantiems vaikams; 2) Plėtoti įvairialypį švietimą  vykdant visos dienos mokyklų veiklą</t>
  </si>
  <si>
    <t>Ugdymo prieinamumo didinimas atskirtį patiriantiems vaikams ir įvairialypio švietimo plėtojimas  vykdant visos dienos mokyklų veiklą Elektrėnų ir Švenčionių rajone</t>
  </si>
  <si>
    <t>Ugdymo prieinamumo didinimas atskirtį patiriantiems vaikams ir įvairialypio švietimo plėtojimas  vykdant visos dienos mokyklų veiklą  Švenčionių rajone</t>
  </si>
  <si>
    <t xml:space="preserve">Ugdymo prieinamumo didinimas atskirtį patiriantiems vaikams Širvintų rajono  savivaldybėje </t>
  </si>
  <si>
    <t>20-013-P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</si>
</sst>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i/>
      <sz val="9"/>
      <color theme="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b/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CC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2" fillId="3" borderId="2" applyNumberFormat="0" applyFont="0" applyAlignment="0" applyProtection="0"/>
    <xf numFmtId="0" fontId="17" fillId="4" borderId="0" applyNumberFormat="0" applyBorder="0" applyAlignment="0" applyProtection="0"/>
  </cellStyleXfs>
  <cellXfs count="119">
    <xf numFmtId="0" fontId="0" fillId="0" borderId="0" xfId="0"/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3" fontId="10" fillId="0" borderId="3" xfId="0" applyNumberFormat="1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4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49" fontId="3" fillId="0" borderId="5" xfId="1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" fontId="10" fillId="0" borderId="3" xfId="1" applyNumberFormat="1" applyFont="1" applyFill="1" applyBorder="1" applyAlignment="1">
      <alignment horizontal="center" vertical="center" wrapText="1"/>
    </xf>
    <xf numFmtId="4" fontId="10" fillId="0" borderId="4" xfId="1" applyNumberFormat="1" applyFont="1" applyFill="1" applyBorder="1" applyAlignment="1">
      <alignment horizontal="center" vertical="center" wrapText="1"/>
    </xf>
    <xf numFmtId="4" fontId="10" fillId="0" borderId="5" xfId="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64" fontId="15" fillId="0" borderId="3" xfId="0" applyNumberFormat="1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 wrapText="1"/>
    </xf>
    <xf numFmtId="164" fontId="15" fillId="0" borderId="5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4" fontId="7" fillId="0" borderId="3" xfId="0" applyNumberFormat="1" applyFont="1" applyBorder="1" applyAlignment="1">
      <alignment horizontal="center" vertical="center" wrapText="1"/>
    </xf>
    <xf numFmtId="164" fontId="10" fillId="0" borderId="3" xfId="1" applyNumberFormat="1" applyFont="1" applyFill="1" applyBorder="1" applyAlignment="1">
      <alignment horizontal="center" vertical="center" wrapText="1"/>
    </xf>
    <xf numFmtId="164" fontId="10" fillId="0" borderId="4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49" fontId="8" fillId="0" borderId="4" xfId="1" applyNumberFormat="1" applyFont="1" applyFill="1" applyBorder="1" applyAlignment="1">
      <alignment horizontal="center" vertical="center" wrapText="1"/>
    </xf>
    <xf numFmtId="49" fontId="8" fillId="0" borderId="5" xfId="1" applyNumberFormat="1" applyFont="1" applyFill="1" applyBorder="1" applyAlignment="1">
      <alignment horizontal="center" vertical="center" wrapText="1"/>
    </xf>
    <xf numFmtId="49" fontId="7" fillId="0" borderId="4" xfId="1" applyNumberFormat="1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164" fontId="10" fillId="0" borderId="5" xfId="1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8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</cellXfs>
  <cellStyles count="3">
    <cellStyle name="Blogas" xfId="2" builtinId="27"/>
    <cellStyle name="Įprastas" xfId="0" builtinId="0"/>
    <cellStyle name="Pastab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L97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N7" sqref="N7:N12"/>
    </sheetView>
  </sheetViews>
  <sheetFormatPr defaultColWidth="9.109375" defaultRowHeight="14.4" x14ac:dyDescent="0.3"/>
  <cols>
    <col min="1" max="1" width="4.109375" style="5" customWidth="1"/>
    <col min="2" max="2" width="9.44140625" style="5" customWidth="1"/>
    <col min="3" max="3" width="19.6640625" style="5" customWidth="1"/>
    <col min="4" max="5" width="12.109375" style="5" customWidth="1"/>
    <col min="6" max="6" width="23.6640625" style="5" customWidth="1"/>
    <col min="7" max="7" width="33.6640625" style="5" customWidth="1"/>
    <col min="8" max="8" width="9.44140625" style="5" customWidth="1"/>
    <col min="9" max="9" width="8.88671875" style="5" customWidth="1"/>
    <col min="10" max="10" width="34.33203125" style="5" customWidth="1"/>
    <col min="11" max="11" width="13" style="5" customWidth="1"/>
    <col min="12" max="12" width="12.88671875" style="5" customWidth="1"/>
    <col min="13" max="13" width="13" style="5" customWidth="1"/>
    <col min="14" max="14" width="13" style="29" customWidth="1"/>
    <col min="15" max="19" width="16" style="5" customWidth="1"/>
    <col min="20" max="20" width="14.5546875" style="5" customWidth="1"/>
    <col min="21" max="21" width="16.44140625" style="5" customWidth="1"/>
    <col min="22" max="22" width="13.88671875" style="5" customWidth="1"/>
    <col min="23" max="24" width="11.109375" style="5" customWidth="1"/>
    <col min="25" max="25" width="15.33203125" style="5" customWidth="1"/>
    <col min="26" max="26" width="12.44140625" style="5" bestFit="1" customWidth="1"/>
    <col min="27" max="27" width="9.109375" style="5"/>
    <col min="28" max="28" width="11" style="5" customWidth="1"/>
    <col min="29" max="29" width="11" style="5" hidden="1" customWidth="1"/>
    <col min="30" max="30" width="12.44140625" style="5" hidden="1" customWidth="1"/>
    <col min="31" max="33" width="12.33203125" style="5" hidden="1" customWidth="1"/>
    <col min="34" max="34" width="11.109375" style="5" customWidth="1"/>
    <col min="35" max="35" width="11.44140625" style="5" customWidth="1"/>
    <col min="36" max="36" width="12" style="5" customWidth="1"/>
    <col min="37" max="37" width="27.88671875" style="4" customWidth="1"/>
    <col min="38" max="38" width="16.88671875" style="4" customWidth="1"/>
    <col min="39" max="39" width="9.5546875" style="5" bestFit="1" customWidth="1"/>
    <col min="40" max="16384" width="9.109375" style="5"/>
  </cols>
  <sheetData>
    <row r="1" spans="2:36" ht="15.75" customHeight="1" x14ac:dyDescent="0.3"/>
    <row r="2" spans="2:36" ht="15.75" customHeight="1" x14ac:dyDescent="0.3">
      <c r="I2" s="110" t="s">
        <v>72</v>
      </c>
      <c r="J2" s="110"/>
      <c r="K2" s="110"/>
      <c r="L2" s="110"/>
      <c r="M2" s="110"/>
      <c r="N2" s="30"/>
      <c r="W2" s="5" t="s">
        <v>121</v>
      </c>
    </row>
    <row r="3" spans="2:36" ht="15.75" customHeight="1" x14ac:dyDescent="0.3"/>
    <row r="4" spans="2:36" ht="90" customHeight="1" x14ac:dyDescent="0.3">
      <c r="B4" s="109" t="s">
        <v>0</v>
      </c>
      <c r="C4" s="109" t="s">
        <v>1</v>
      </c>
      <c r="D4" s="109" t="s">
        <v>2</v>
      </c>
      <c r="E4" s="109" t="s">
        <v>3</v>
      </c>
      <c r="F4" s="109" t="s">
        <v>44</v>
      </c>
      <c r="G4" s="109" t="s">
        <v>4</v>
      </c>
      <c r="H4" s="109" t="s">
        <v>5</v>
      </c>
      <c r="I4" s="109" t="s">
        <v>6</v>
      </c>
      <c r="J4" s="109" t="s">
        <v>11</v>
      </c>
      <c r="K4" s="109"/>
      <c r="L4" s="109"/>
      <c r="M4" s="109"/>
      <c r="N4" s="102" t="s">
        <v>116</v>
      </c>
      <c r="O4" s="108" t="s">
        <v>12</v>
      </c>
      <c r="P4" s="104" t="s">
        <v>117</v>
      </c>
      <c r="Q4" s="104" t="s">
        <v>118</v>
      </c>
      <c r="R4" s="104" t="s">
        <v>119</v>
      </c>
      <c r="S4" s="104" t="s">
        <v>120</v>
      </c>
      <c r="T4" s="104" t="s">
        <v>132</v>
      </c>
      <c r="U4" s="104" t="s">
        <v>133</v>
      </c>
      <c r="V4" s="111" t="s">
        <v>134</v>
      </c>
      <c r="W4" s="111"/>
      <c r="X4" s="111"/>
      <c r="Y4" s="111"/>
      <c r="Z4" s="111"/>
      <c r="AA4" s="111"/>
      <c r="AB4" s="104" t="s">
        <v>135</v>
      </c>
      <c r="AC4" s="102" t="s">
        <v>127</v>
      </c>
      <c r="AD4" s="99" t="s">
        <v>136</v>
      </c>
      <c r="AE4" s="100"/>
      <c r="AF4" s="101"/>
      <c r="AG4" s="102" t="s">
        <v>130</v>
      </c>
      <c r="AH4" s="108" t="s">
        <v>14</v>
      </c>
      <c r="AI4" s="108" t="s">
        <v>15</v>
      </c>
      <c r="AJ4" s="104" t="s">
        <v>131</v>
      </c>
    </row>
    <row r="5" spans="2:36" ht="87" customHeight="1" x14ac:dyDescent="0.3">
      <c r="B5" s="109"/>
      <c r="C5" s="109"/>
      <c r="D5" s="109"/>
      <c r="E5" s="109"/>
      <c r="F5" s="109"/>
      <c r="G5" s="109"/>
      <c r="H5" s="109"/>
      <c r="I5" s="109"/>
      <c r="J5" s="1" t="s">
        <v>7</v>
      </c>
      <c r="K5" s="1" t="s">
        <v>8</v>
      </c>
      <c r="L5" s="1" t="s">
        <v>9</v>
      </c>
      <c r="M5" s="1" t="s">
        <v>10</v>
      </c>
      <c r="N5" s="103"/>
      <c r="O5" s="108"/>
      <c r="P5" s="104"/>
      <c r="Q5" s="104"/>
      <c r="R5" s="104"/>
      <c r="S5" s="104"/>
      <c r="T5" s="104"/>
      <c r="U5" s="104"/>
      <c r="V5" s="28" t="s">
        <v>137</v>
      </c>
      <c r="W5" s="28" t="s">
        <v>122</v>
      </c>
      <c r="X5" s="28" t="s">
        <v>123</v>
      </c>
      <c r="Y5" s="28" t="s">
        <v>124</v>
      </c>
      <c r="Z5" s="28" t="s">
        <v>125</v>
      </c>
      <c r="AA5" s="28" t="s">
        <v>126</v>
      </c>
      <c r="AB5" s="104"/>
      <c r="AC5" s="103"/>
      <c r="AD5" s="28" t="s">
        <v>13</v>
      </c>
      <c r="AE5" s="28" t="s">
        <v>128</v>
      </c>
      <c r="AF5" s="28" t="s">
        <v>129</v>
      </c>
      <c r="AG5" s="103"/>
      <c r="AH5" s="108"/>
      <c r="AI5" s="108"/>
      <c r="AJ5" s="104"/>
    </row>
    <row r="6" spans="2:36" x14ac:dyDescent="0.3"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6</v>
      </c>
      <c r="H6" s="2">
        <v>7</v>
      </c>
      <c r="I6" s="2">
        <v>8</v>
      </c>
      <c r="J6" s="2">
        <v>9</v>
      </c>
      <c r="K6" s="2">
        <v>10</v>
      </c>
      <c r="L6" s="2">
        <v>11</v>
      </c>
      <c r="M6" s="2">
        <v>12</v>
      </c>
      <c r="N6" s="1">
        <v>13</v>
      </c>
      <c r="O6" s="2">
        <v>14</v>
      </c>
      <c r="P6" s="2">
        <v>15</v>
      </c>
      <c r="Q6" s="2">
        <v>16</v>
      </c>
      <c r="R6" s="2">
        <v>17</v>
      </c>
      <c r="S6" s="2">
        <v>18</v>
      </c>
      <c r="T6" s="2">
        <v>19</v>
      </c>
      <c r="U6" s="2">
        <v>20</v>
      </c>
      <c r="V6" s="2">
        <v>21</v>
      </c>
      <c r="W6" s="2">
        <v>22</v>
      </c>
      <c r="X6" s="2">
        <v>23</v>
      </c>
      <c r="Y6" s="2">
        <v>24</v>
      </c>
      <c r="Z6" s="2">
        <v>25</v>
      </c>
      <c r="AA6" s="2">
        <v>26</v>
      </c>
      <c r="AB6" s="2">
        <v>27</v>
      </c>
      <c r="AC6" s="2">
        <v>28</v>
      </c>
      <c r="AD6" s="2">
        <v>29</v>
      </c>
      <c r="AE6" s="2">
        <v>30</v>
      </c>
      <c r="AF6" s="2">
        <v>31</v>
      </c>
      <c r="AG6" s="2">
        <v>32</v>
      </c>
      <c r="AH6" s="2">
        <v>33</v>
      </c>
      <c r="AI6" s="2">
        <v>34</v>
      </c>
      <c r="AJ6" s="2">
        <v>35</v>
      </c>
    </row>
    <row r="7" spans="2:36" ht="45" customHeight="1" x14ac:dyDescent="0.3">
      <c r="B7" s="56" t="s">
        <v>45</v>
      </c>
      <c r="C7" s="34" t="s">
        <v>147</v>
      </c>
      <c r="D7" s="34" t="s">
        <v>73</v>
      </c>
      <c r="E7" s="35" t="s">
        <v>74</v>
      </c>
      <c r="F7" s="69" t="s">
        <v>105</v>
      </c>
      <c r="G7" s="35" t="s">
        <v>17</v>
      </c>
      <c r="H7" s="64" t="s">
        <v>18</v>
      </c>
      <c r="I7" s="64" t="s">
        <v>18</v>
      </c>
      <c r="J7" s="13" t="s">
        <v>55</v>
      </c>
      <c r="K7" s="20" t="s">
        <v>26</v>
      </c>
      <c r="L7" s="3" t="s">
        <v>19</v>
      </c>
      <c r="M7" s="10">
        <v>108</v>
      </c>
      <c r="N7" s="68" t="s">
        <v>138</v>
      </c>
      <c r="O7" s="64" t="s">
        <v>67</v>
      </c>
      <c r="P7" s="68" t="s">
        <v>139</v>
      </c>
      <c r="Q7" s="68" t="s">
        <v>140</v>
      </c>
      <c r="R7" s="68" t="s">
        <v>141</v>
      </c>
      <c r="S7" s="68" t="s">
        <v>142</v>
      </c>
      <c r="T7" s="47">
        <f>U7</f>
        <v>630000</v>
      </c>
      <c r="U7" s="53">
        <f>V7+Y7</f>
        <v>630000</v>
      </c>
      <c r="V7" s="53">
        <v>315000</v>
      </c>
      <c r="W7" s="84" t="s">
        <v>76</v>
      </c>
      <c r="X7" s="84" t="s">
        <v>76</v>
      </c>
      <c r="Y7" s="53">
        <v>315000</v>
      </c>
      <c r="Z7" s="53"/>
      <c r="AA7" s="84" t="s">
        <v>76</v>
      </c>
      <c r="AB7" s="53">
        <v>0</v>
      </c>
      <c r="AC7" s="94" t="s">
        <v>143</v>
      </c>
      <c r="AD7" s="84">
        <f>U7</f>
        <v>630000</v>
      </c>
      <c r="AE7" s="53"/>
      <c r="AF7" s="53"/>
      <c r="AG7" s="94"/>
      <c r="AH7" s="41" t="s">
        <v>144</v>
      </c>
      <c r="AI7" s="41" t="s">
        <v>84</v>
      </c>
      <c r="AJ7" s="44"/>
    </row>
    <row r="8" spans="2:36" ht="75" customHeight="1" x14ac:dyDescent="0.3">
      <c r="B8" s="107"/>
      <c r="C8" s="58"/>
      <c r="D8" s="62"/>
      <c r="E8" s="62"/>
      <c r="F8" s="58"/>
      <c r="G8" s="62"/>
      <c r="H8" s="58"/>
      <c r="I8" s="58"/>
      <c r="J8" s="13" t="s">
        <v>64</v>
      </c>
      <c r="K8" s="3" t="s">
        <v>29</v>
      </c>
      <c r="L8" s="9" t="s">
        <v>30</v>
      </c>
      <c r="M8" s="10">
        <v>14.97</v>
      </c>
      <c r="N8" s="66"/>
      <c r="O8" s="58"/>
      <c r="P8" s="62"/>
      <c r="Q8" s="62"/>
      <c r="R8" s="62"/>
      <c r="S8" s="62"/>
      <c r="T8" s="48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91"/>
      <c r="AI8" s="91"/>
      <c r="AJ8" s="45"/>
    </row>
    <row r="9" spans="2:36" ht="60" customHeight="1" x14ac:dyDescent="0.3">
      <c r="B9" s="107"/>
      <c r="C9" s="58"/>
      <c r="D9" s="62"/>
      <c r="E9" s="62"/>
      <c r="F9" s="58"/>
      <c r="G9" s="62"/>
      <c r="H9" s="58"/>
      <c r="I9" s="58"/>
      <c r="J9" s="13" t="s">
        <v>34</v>
      </c>
      <c r="K9" s="7" t="s">
        <v>35</v>
      </c>
      <c r="L9" s="8" t="s">
        <v>36</v>
      </c>
      <c r="M9" s="10">
        <v>84</v>
      </c>
      <c r="N9" s="66"/>
      <c r="O9" s="58"/>
      <c r="P9" s="62"/>
      <c r="Q9" s="62"/>
      <c r="R9" s="62"/>
      <c r="S9" s="62"/>
      <c r="T9" s="48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91"/>
      <c r="AI9" s="91"/>
      <c r="AJ9" s="45"/>
    </row>
    <row r="10" spans="2:36" ht="45" customHeight="1" x14ac:dyDescent="0.3">
      <c r="B10" s="107"/>
      <c r="C10" s="58"/>
      <c r="D10" s="62"/>
      <c r="E10" s="62"/>
      <c r="F10" s="58"/>
      <c r="G10" s="62"/>
      <c r="H10" s="58"/>
      <c r="I10" s="58"/>
      <c r="J10" s="13" t="s">
        <v>33</v>
      </c>
      <c r="K10" s="20" t="s">
        <v>25</v>
      </c>
      <c r="L10" s="3" t="s">
        <v>21</v>
      </c>
      <c r="M10" s="10">
        <v>108</v>
      </c>
      <c r="N10" s="66"/>
      <c r="O10" s="58"/>
      <c r="P10" s="62"/>
      <c r="Q10" s="62"/>
      <c r="R10" s="62"/>
      <c r="S10" s="62"/>
      <c r="T10" s="48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91"/>
      <c r="AI10" s="91"/>
      <c r="AJ10" s="45"/>
    </row>
    <row r="11" spans="2:36" ht="75" customHeight="1" x14ac:dyDescent="0.3">
      <c r="B11" s="107"/>
      <c r="C11" s="58"/>
      <c r="D11" s="62"/>
      <c r="E11" s="62"/>
      <c r="F11" s="58"/>
      <c r="G11" s="62"/>
      <c r="H11" s="58"/>
      <c r="I11" s="58"/>
      <c r="J11" s="13" t="s">
        <v>68</v>
      </c>
      <c r="K11" s="3" t="s">
        <v>32</v>
      </c>
      <c r="L11" s="15" t="s">
        <v>61</v>
      </c>
      <c r="M11" s="10">
        <v>1</v>
      </c>
      <c r="N11" s="66"/>
      <c r="O11" s="58"/>
      <c r="P11" s="62"/>
      <c r="Q11" s="62"/>
      <c r="R11" s="62"/>
      <c r="S11" s="62"/>
      <c r="T11" s="48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91"/>
      <c r="AI11" s="91"/>
      <c r="AJ11" s="45"/>
    </row>
    <row r="12" spans="2:36" x14ac:dyDescent="0.3">
      <c r="B12" s="107"/>
      <c r="C12" s="59"/>
      <c r="D12" s="63"/>
      <c r="E12" s="63"/>
      <c r="F12" s="59"/>
      <c r="G12" s="63"/>
      <c r="H12" s="59"/>
      <c r="I12" s="59"/>
      <c r="J12" s="13" t="s">
        <v>37</v>
      </c>
      <c r="K12" s="17" t="s">
        <v>38</v>
      </c>
      <c r="L12" s="15" t="s">
        <v>61</v>
      </c>
      <c r="M12" s="10">
        <v>7</v>
      </c>
      <c r="N12" s="67"/>
      <c r="O12" s="59"/>
      <c r="P12" s="63"/>
      <c r="Q12" s="63"/>
      <c r="R12" s="63"/>
      <c r="S12" s="63"/>
      <c r="T12" s="49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92"/>
      <c r="AI12" s="92"/>
      <c r="AJ12" s="46"/>
    </row>
    <row r="13" spans="2:36" ht="60" customHeight="1" x14ac:dyDescent="0.3">
      <c r="B13" s="34" t="s">
        <v>47</v>
      </c>
      <c r="C13" s="75" t="s">
        <v>96</v>
      </c>
      <c r="D13" s="65" t="s">
        <v>16</v>
      </c>
      <c r="E13" s="70" t="s">
        <v>57</v>
      </c>
      <c r="F13" s="74" t="s">
        <v>96</v>
      </c>
      <c r="G13" s="34" t="s">
        <v>17</v>
      </c>
      <c r="H13" s="65" t="s">
        <v>18</v>
      </c>
      <c r="I13" s="65" t="s">
        <v>18</v>
      </c>
      <c r="J13" s="13" t="s">
        <v>55</v>
      </c>
      <c r="K13" s="20" t="s">
        <v>26</v>
      </c>
      <c r="L13" s="3" t="s">
        <v>19</v>
      </c>
      <c r="M13" s="12">
        <v>1168</v>
      </c>
      <c r="N13" s="71" t="s">
        <v>138</v>
      </c>
      <c r="O13" s="65" t="s">
        <v>48</v>
      </c>
      <c r="P13" s="68" t="s">
        <v>139</v>
      </c>
      <c r="Q13" s="68" t="s">
        <v>140</v>
      </c>
      <c r="R13" s="68" t="s">
        <v>141</v>
      </c>
      <c r="S13" s="68" t="s">
        <v>142</v>
      </c>
      <c r="T13" s="61">
        <f>U13</f>
        <v>165000</v>
      </c>
      <c r="U13" s="53">
        <f>V13+Y13</f>
        <v>165000</v>
      </c>
      <c r="V13" s="53">
        <v>82500</v>
      </c>
      <c r="W13" s="94" t="s">
        <v>76</v>
      </c>
      <c r="X13" s="94" t="s">
        <v>76</v>
      </c>
      <c r="Y13" s="53">
        <v>82500</v>
      </c>
      <c r="Z13" s="53"/>
      <c r="AA13" s="94" t="s">
        <v>76</v>
      </c>
      <c r="AB13" s="53">
        <v>0</v>
      </c>
      <c r="AC13" s="94" t="s">
        <v>143</v>
      </c>
      <c r="AD13" s="53">
        <f>U13</f>
        <v>165000</v>
      </c>
      <c r="AE13" s="53"/>
      <c r="AF13" s="53"/>
      <c r="AG13" s="94"/>
      <c r="AH13" s="85">
        <v>45170</v>
      </c>
      <c r="AI13" s="88">
        <v>45231</v>
      </c>
      <c r="AJ13" s="44"/>
    </row>
    <row r="14" spans="2:36" ht="45" customHeight="1" x14ac:dyDescent="0.3">
      <c r="B14" s="35"/>
      <c r="C14" s="76"/>
      <c r="D14" s="66"/>
      <c r="E14" s="66"/>
      <c r="F14" s="66"/>
      <c r="G14" s="58"/>
      <c r="H14" s="66"/>
      <c r="I14" s="66"/>
      <c r="J14" s="13" t="s">
        <v>22</v>
      </c>
      <c r="K14" s="20" t="s">
        <v>24</v>
      </c>
      <c r="L14" s="3" t="s">
        <v>20</v>
      </c>
      <c r="M14" s="10">
        <v>50</v>
      </c>
      <c r="N14" s="72"/>
      <c r="O14" s="66"/>
      <c r="P14" s="66"/>
      <c r="Q14" s="66"/>
      <c r="R14" s="66"/>
      <c r="S14" s="66"/>
      <c r="T14" s="61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86"/>
      <c r="AI14" s="89"/>
      <c r="AJ14" s="45"/>
    </row>
    <row r="15" spans="2:36" ht="34.950000000000003" customHeight="1" x14ac:dyDescent="0.3">
      <c r="B15" s="35"/>
      <c r="C15" s="77"/>
      <c r="D15" s="67"/>
      <c r="E15" s="67"/>
      <c r="F15" s="67"/>
      <c r="G15" s="58"/>
      <c r="H15" s="67"/>
      <c r="I15" s="67"/>
      <c r="J15" s="13" t="s">
        <v>33</v>
      </c>
      <c r="K15" s="20" t="s">
        <v>25</v>
      </c>
      <c r="L15" s="3" t="s">
        <v>21</v>
      </c>
      <c r="M15" s="12">
        <v>1440</v>
      </c>
      <c r="N15" s="73"/>
      <c r="O15" s="67"/>
      <c r="P15" s="67"/>
      <c r="Q15" s="67"/>
      <c r="R15" s="67"/>
      <c r="S15" s="67"/>
      <c r="T15" s="61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86"/>
      <c r="AI15" s="89"/>
      <c r="AJ15" s="46"/>
    </row>
    <row r="16" spans="2:36" ht="45" customHeight="1" x14ac:dyDescent="0.3">
      <c r="B16" s="37" t="s">
        <v>49</v>
      </c>
      <c r="C16" s="37" t="s">
        <v>152</v>
      </c>
      <c r="D16" s="57" t="s">
        <v>70</v>
      </c>
      <c r="E16" s="57" t="s">
        <v>71</v>
      </c>
      <c r="F16" s="69" t="s">
        <v>99</v>
      </c>
      <c r="G16" s="37" t="s">
        <v>17</v>
      </c>
      <c r="H16" s="70" t="s">
        <v>18</v>
      </c>
      <c r="I16" s="70" t="s">
        <v>18</v>
      </c>
      <c r="J16" s="13" t="s">
        <v>59</v>
      </c>
      <c r="K16" s="20" t="s">
        <v>26</v>
      </c>
      <c r="L16" s="3" t="s">
        <v>19</v>
      </c>
      <c r="M16" s="12">
        <v>2148</v>
      </c>
      <c r="N16" s="71" t="s">
        <v>138</v>
      </c>
      <c r="O16" s="70" t="s">
        <v>58</v>
      </c>
      <c r="P16" s="105" t="s">
        <v>139</v>
      </c>
      <c r="Q16" s="105" t="s">
        <v>140</v>
      </c>
      <c r="R16" s="105" t="s">
        <v>141</v>
      </c>
      <c r="S16" s="105" t="s">
        <v>142</v>
      </c>
      <c r="T16" s="53">
        <f>U16</f>
        <v>2495374</v>
      </c>
      <c r="U16" s="53">
        <f>V16+Y16</f>
        <v>2495374</v>
      </c>
      <c r="V16" s="53">
        <v>1250000</v>
      </c>
      <c r="W16" s="94" t="s">
        <v>76</v>
      </c>
      <c r="X16" s="94" t="s">
        <v>76</v>
      </c>
      <c r="Y16" s="53">
        <v>1245374</v>
      </c>
      <c r="Z16" s="53"/>
      <c r="AA16" s="94" t="s">
        <v>76</v>
      </c>
      <c r="AB16" s="53">
        <v>4626</v>
      </c>
      <c r="AC16" s="94" t="s">
        <v>143</v>
      </c>
      <c r="AD16" s="53">
        <f>U16</f>
        <v>2495374</v>
      </c>
      <c r="AE16" s="53"/>
      <c r="AF16" s="53"/>
      <c r="AG16" s="96"/>
      <c r="AH16" s="85">
        <v>45200</v>
      </c>
      <c r="AI16" s="88">
        <v>45261</v>
      </c>
      <c r="AJ16" s="44"/>
    </row>
    <row r="17" spans="2:36" ht="75" customHeight="1" x14ac:dyDescent="0.3">
      <c r="B17" s="35"/>
      <c r="C17" s="35"/>
      <c r="D17" s="56"/>
      <c r="E17" s="56"/>
      <c r="F17" s="58"/>
      <c r="G17" s="35"/>
      <c r="H17" s="58"/>
      <c r="I17" s="58"/>
      <c r="J17" s="13" t="s">
        <v>28</v>
      </c>
      <c r="K17" s="3" t="s">
        <v>29</v>
      </c>
      <c r="L17" s="15" t="s">
        <v>60</v>
      </c>
      <c r="M17" s="10">
        <v>27.27</v>
      </c>
      <c r="N17" s="72"/>
      <c r="O17" s="58"/>
      <c r="P17" s="106"/>
      <c r="Q17" s="106"/>
      <c r="R17" s="106"/>
      <c r="S17" s="106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61"/>
      <c r="AH17" s="86"/>
      <c r="AI17" s="89"/>
      <c r="AJ17" s="45"/>
    </row>
    <row r="18" spans="2:36" ht="45" customHeight="1" x14ac:dyDescent="0.3">
      <c r="B18" s="35"/>
      <c r="C18" s="35"/>
      <c r="D18" s="56"/>
      <c r="E18" s="56"/>
      <c r="F18" s="58"/>
      <c r="G18" s="35"/>
      <c r="H18" s="58"/>
      <c r="I18" s="58"/>
      <c r="J18" s="13" t="s">
        <v>54</v>
      </c>
      <c r="K18" s="7" t="s">
        <v>39</v>
      </c>
      <c r="L18" s="14" t="s">
        <v>19</v>
      </c>
      <c r="M18" s="10">
        <v>365</v>
      </c>
      <c r="N18" s="72"/>
      <c r="O18" s="58"/>
      <c r="P18" s="106"/>
      <c r="Q18" s="106"/>
      <c r="R18" s="106"/>
      <c r="S18" s="106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61"/>
      <c r="AH18" s="86"/>
      <c r="AI18" s="89"/>
      <c r="AJ18" s="45"/>
    </row>
    <row r="19" spans="2:36" ht="45" customHeight="1" x14ac:dyDescent="0.3">
      <c r="B19" s="35"/>
      <c r="C19" s="35"/>
      <c r="D19" s="56"/>
      <c r="E19" s="56"/>
      <c r="F19" s="58"/>
      <c r="G19" s="35"/>
      <c r="H19" s="58"/>
      <c r="I19" s="58"/>
      <c r="J19" s="16" t="s">
        <v>22</v>
      </c>
      <c r="K19" s="20" t="s">
        <v>24</v>
      </c>
      <c r="L19" s="3" t="s">
        <v>20</v>
      </c>
      <c r="M19" s="10">
        <v>80</v>
      </c>
      <c r="N19" s="72"/>
      <c r="O19" s="58"/>
      <c r="P19" s="106"/>
      <c r="Q19" s="106"/>
      <c r="R19" s="106"/>
      <c r="S19" s="106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61"/>
      <c r="AH19" s="86"/>
      <c r="AI19" s="89"/>
      <c r="AJ19" s="45"/>
    </row>
    <row r="20" spans="2:36" ht="45" customHeight="1" x14ac:dyDescent="0.3">
      <c r="B20" s="35"/>
      <c r="C20" s="35"/>
      <c r="D20" s="56"/>
      <c r="E20" s="56"/>
      <c r="F20" s="58"/>
      <c r="G20" s="35"/>
      <c r="H20" s="58"/>
      <c r="I20" s="58"/>
      <c r="J20" s="13" t="s">
        <v>33</v>
      </c>
      <c r="K20" s="20" t="s">
        <v>25</v>
      </c>
      <c r="L20" s="3" t="s">
        <v>21</v>
      </c>
      <c r="M20" s="12">
        <v>2148</v>
      </c>
      <c r="N20" s="72"/>
      <c r="O20" s="58"/>
      <c r="P20" s="106"/>
      <c r="Q20" s="106"/>
      <c r="R20" s="106"/>
      <c r="S20" s="106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61"/>
      <c r="AH20" s="86"/>
      <c r="AI20" s="89"/>
      <c r="AJ20" s="45"/>
    </row>
    <row r="21" spans="2:36" ht="75" customHeight="1" x14ac:dyDescent="0.3">
      <c r="B21" s="35"/>
      <c r="C21" s="35"/>
      <c r="D21" s="56"/>
      <c r="E21" s="56"/>
      <c r="F21" s="58"/>
      <c r="G21" s="35"/>
      <c r="H21" s="58"/>
      <c r="I21" s="58"/>
      <c r="J21" s="13" t="s">
        <v>31</v>
      </c>
      <c r="K21" s="3" t="s">
        <v>32</v>
      </c>
      <c r="L21" s="15" t="s">
        <v>61</v>
      </c>
      <c r="M21" s="10">
        <v>2</v>
      </c>
      <c r="N21" s="72"/>
      <c r="O21" s="58"/>
      <c r="P21" s="106"/>
      <c r="Q21" s="106"/>
      <c r="R21" s="106"/>
      <c r="S21" s="106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61"/>
      <c r="AH21" s="86"/>
      <c r="AI21" s="89"/>
      <c r="AJ21" s="45"/>
    </row>
    <row r="22" spans="2:36" ht="45" customHeight="1" x14ac:dyDescent="0.3">
      <c r="B22" s="35"/>
      <c r="C22" s="35"/>
      <c r="D22" s="56"/>
      <c r="E22" s="56"/>
      <c r="F22" s="58"/>
      <c r="G22" s="35"/>
      <c r="H22" s="58"/>
      <c r="I22" s="58"/>
      <c r="J22" s="13" t="s">
        <v>42</v>
      </c>
      <c r="K22" s="7" t="s">
        <v>43</v>
      </c>
      <c r="L22" s="14" t="s">
        <v>21</v>
      </c>
      <c r="M22" s="10">
        <v>365</v>
      </c>
      <c r="N22" s="72"/>
      <c r="O22" s="58"/>
      <c r="P22" s="106"/>
      <c r="Q22" s="106"/>
      <c r="R22" s="106"/>
      <c r="S22" s="106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61"/>
      <c r="AH22" s="86"/>
      <c r="AI22" s="89"/>
      <c r="AJ22" s="45"/>
    </row>
    <row r="23" spans="2:36" ht="30" customHeight="1" x14ac:dyDescent="0.3">
      <c r="B23" s="36"/>
      <c r="C23" s="35"/>
      <c r="D23" s="56"/>
      <c r="E23" s="56"/>
      <c r="F23" s="59"/>
      <c r="G23" s="36"/>
      <c r="H23" s="59"/>
      <c r="I23" s="59"/>
      <c r="J23" s="13" t="s">
        <v>40</v>
      </c>
      <c r="K23" s="7" t="s">
        <v>41</v>
      </c>
      <c r="L23" s="14" t="s">
        <v>61</v>
      </c>
      <c r="M23" s="10">
        <v>30</v>
      </c>
      <c r="N23" s="73"/>
      <c r="O23" s="59"/>
      <c r="P23" s="106"/>
      <c r="Q23" s="106"/>
      <c r="R23" s="106"/>
      <c r="S23" s="106"/>
      <c r="T23" s="54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61"/>
      <c r="AH23" s="86"/>
      <c r="AI23" s="90"/>
      <c r="AJ23" s="46"/>
    </row>
    <row r="24" spans="2:36" ht="60" customHeight="1" x14ac:dyDescent="0.3">
      <c r="B24" s="37" t="s">
        <v>51</v>
      </c>
      <c r="C24" s="57" t="s">
        <v>153</v>
      </c>
      <c r="D24" s="37" t="s">
        <v>70</v>
      </c>
      <c r="E24" s="37" t="s">
        <v>151</v>
      </c>
      <c r="F24" s="69" t="s">
        <v>100</v>
      </c>
      <c r="G24" s="37" t="s">
        <v>17</v>
      </c>
      <c r="H24" s="70" t="s">
        <v>18</v>
      </c>
      <c r="I24" s="70" t="s">
        <v>18</v>
      </c>
      <c r="J24" s="13" t="s">
        <v>23</v>
      </c>
      <c r="K24" s="20" t="s">
        <v>26</v>
      </c>
      <c r="L24" s="3" t="s">
        <v>19</v>
      </c>
      <c r="M24" s="18">
        <v>2354</v>
      </c>
      <c r="N24" s="71" t="s">
        <v>138</v>
      </c>
      <c r="O24" s="70" t="s">
        <v>62</v>
      </c>
      <c r="P24" s="68" t="s">
        <v>139</v>
      </c>
      <c r="Q24" s="68" t="s">
        <v>140</v>
      </c>
      <c r="R24" s="68" t="s">
        <v>141</v>
      </c>
      <c r="S24" s="68" t="s">
        <v>142</v>
      </c>
      <c r="T24" s="61">
        <f>U24</f>
        <v>3676398</v>
      </c>
      <c r="U24" s="53">
        <f>V24+Y24</f>
        <v>3676398</v>
      </c>
      <c r="V24" s="53">
        <v>1841606.5</v>
      </c>
      <c r="W24" s="94" t="s">
        <v>76</v>
      </c>
      <c r="X24" s="94" t="s">
        <v>76</v>
      </c>
      <c r="Y24" s="53">
        <v>1834791.5</v>
      </c>
      <c r="Z24" s="53"/>
      <c r="AA24" s="94" t="s">
        <v>76</v>
      </c>
      <c r="AB24" s="53">
        <v>6815</v>
      </c>
      <c r="AC24" s="94" t="s">
        <v>143</v>
      </c>
      <c r="AD24" s="53">
        <f>U24</f>
        <v>3676398</v>
      </c>
      <c r="AE24" s="53"/>
      <c r="AF24" s="53"/>
      <c r="AG24" s="94"/>
      <c r="AH24" s="87">
        <v>45170</v>
      </c>
      <c r="AI24" s="88">
        <v>45231</v>
      </c>
      <c r="AJ24" s="44"/>
    </row>
    <row r="25" spans="2:36" ht="75" customHeight="1" x14ac:dyDescent="0.3">
      <c r="B25" s="35"/>
      <c r="C25" s="56"/>
      <c r="D25" s="35"/>
      <c r="E25" s="35"/>
      <c r="F25" s="58"/>
      <c r="G25" s="58"/>
      <c r="H25" s="58"/>
      <c r="I25" s="58"/>
      <c r="J25" s="13" t="s">
        <v>64</v>
      </c>
      <c r="K25" s="3" t="s">
        <v>29</v>
      </c>
      <c r="L25" s="15" t="s">
        <v>60</v>
      </c>
      <c r="M25" s="19">
        <v>60</v>
      </c>
      <c r="N25" s="72"/>
      <c r="O25" s="58"/>
      <c r="P25" s="58"/>
      <c r="Q25" s="58"/>
      <c r="R25" s="58"/>
      <c r="S25" s="58"/>
      <c r="T25" s="61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87"/>
      <c r="AI25" s="89"/>
      <c r="AJ25" s="45"/>
    </row>
    <row r="26" spans="2:36" ht="60" customHeight="1" x14ac:dyDescent="0.3">
      <c r="B26" s="35"/>
      <c r="C26" s="56"/>
      <c r="D26" s="35"/>
      <c r="E26" s="35"/>
      <c r="F26" s="58"/>
      <c r="G26" s="58"/>
      <c r="H26" s="58"/>
      <c r="I26" s="58"/>
      <c r="J26" s="13" t="s">
        <v>65</v>
      </c>
      <c r="K26" s="17" t="s">
        <v>35</v>
      </c>
      <c r="L26" s="17" t="s">
        <v>63</v>
      </c>
      <c r="M26" s="19">
        <v>32</v>
      </c>
      <c r="N26" s="72"/>
      <c r="O26" s="58"/>
      <c r="P26" s="58"/>
      <c r="Q26" s="58"/>
      <c r="R26" s="58"/>
      <c r="S26" s="58"/>
      <c r="T26" s="61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87"/>
      <c r="AI26" s="89"/>
      <c r="AJ26" s="45"/>
    </row>
    <row r="27" spans="2:36" ht="45" customHeight="1" x14ac:dyDescent="0.3">
      <c r="B27" s="35"/>
      <c r="C27" s="56"/>
      <c r="D27" s="35"/>
      <c r="E27" s="35"/>
      <c r="F27" s="58"/>
      <c r="G27" s="58"/>
      <c r="H27" s="58"/>
      <c r="I27" s="58"/>
      <c r="J27" s="13" t="s">
        <v>53</v>
      </c>
      <c r="K27" s="20" t="s">
        <v>24</v>
      </c>
      <c r="L27" s="3" t="s">
        <v>20</v>
      </c>
      <c r="M27" s="19">
        <v>882</v>
      </c>
      <c r="N27" s="72"/>
      <c r="O27" s="58"/>
      <c r="P27" s="58"/>
      <c r="Q27" s="58"/>
      <c r="R27" s="58"/>
      <c r="S27" s="58"/>
      <c r="T27" s="61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87"/>
      <c r="AI27" s="89"/>
      <c r="AJ27" s="45"/>
    </row>
    <row r="28" spans="2:36" ht="45" customHeight="1" x14ac:dyDescent="0.3">
      <c r="B28" s="35"/>
      <c r="C28" s="56"/>
      <c r="D28" s="35"/>
      <c r="E28" s="35"/>
      <c r="F28" s="58"/>
      <c r="G28" s="58"/>
      <c r="H28" s="58"/>
      <c r="I28" s="58"/>
      <c r="J28" s="13" t="s">
        <v>27</v>
      </c>
      <c r="K28" s="20" t="s">
        <v>25</v>
      </c>
      <c r="L28" s="3" t="s">
        <v>21</v>
      </c>
      <c r="M28" s="18">
        <v>2354</v>
      </c>
      <c r="N28" s="72"/>
      <c r="O28" s="58"/>
      <c r="P28" s="58"/>
      <c r="Q28" s="58"/>
      <c r="R28" s="58"/>
      <c r="S28" s="58"/>
      <c r="T28" s="61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87"/>
      <c r="AI28" s="89"/>
      <c r="AJ28" s="45"/>
    </row>
    <row r="29" spans="2:36" ht="75" customHeight="1" x14ac:dyDescent="0.3">
      <c r="B29" s="35"/>
      <c r="C29" s="56"/>
      <c r="D29" s="35"/>
      <c r="E29" s="35"/>
      <c r="F29" s="58"/>
      <c r="G29" s="58"/>
      <c r="H29" s="58"/>
      <c r="I29" s="58"/>
      <c r="J29" s="13" t="s">
        <v>31</v>
      </c>
      <c r="K29" s="3" t="s">
        <v>32</v>
      </c>
      <c r="L29" s="15" t="s">
        <v>61</v>
      </c>
      <c r="M29" s="19">
        <v>3</v>
      </c>
      <c r="N29" s="72"/>
      <c r="O29" s="58"/>
      <c r="P29" s="58"/>
      <c r="Q29" s="58"/>
      <c r="R29" s="58"/>
      <c r="S29" s="58"/>
      <c r="T29" s="61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87"/>
      <c r="AI29" s="89"/>
      <c r="AJ29" s="45"/>
    </row>
    <row r="30" spans="2:36" x14ac:dyDescent="0.3">
      <c r="B30" s="36"/>
      <c r="C30" s="56"/>
      <c r="D30" s="36"/>
      <c r="E30" s="36"/>
      <c r="F30" s="59"/>
      <c r="G30" s="59"/>
      <c r="H30" s="59"/>
      <c r="I30" s="59"/>
      <c r="J30" s="13" t="s">
        <v>37</v>
      </c>
      <c r="K30" s="17" t="s">
        <v>38</v>
      </c>
      <c r="L30" s="15" t="s">
        <v>61</v>
      </c>
      <c r="M30" s="19">
        <v>4</v>
      </c>
      <c r="N30" s="73"/>
      <c r="O30" s="59"/>
      <c r="P30" s="59"/>
      <c r="Q30" s="59"/>
      <c r="R30" s="59"/>
      <c r="S30" s="59"/>
      <c r="T30" s="61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87"/>
      <c r="AI30" s="90"/>
      <c r="AJ30" s="46"/>
    </row>
    <row r="31" spans="2:36" ht="45" customHeight="1" x14ac:dyDescent="0.3">
      <c r="B31" s="37" t="s">
        <v>56</v>
      </c>
      <c r="C31" s="57" t="s">
        <v>154</v>
      </c>
      <c r="D31" s="56" t="s">
        <v>73</v>
      </c>
      <c r="E31" s="56" t="s">
        <v>74</v>
      </c>
      <c r="F31" s="69" t="s">
        <v>104</v>
      </c>
      <c r="G31" s="34" t="s">
        <v>17</v>
      </c>
      <c r="H31" s="64" t="s">
        <v>18</v>
      </c>
      <c r="I31" s="64" t="s">
        <v>18</v>
      </c>
      <c r="J31" s="26" t="s">
        <v>77</v>
      </c>
      <c r="K31" s="7" t="s">
        <v>39</v>
      </c>
      <c r="L31" s="27" t="s">
        <v>78</v>
      </c>
      <c r="M31" s="10">
        <v>159</v>
      </c>
      <c r="N31" s="68" t="s">
        <v>138</v>
      </c>
      <c r="O31" s="64" t="s">
        <v>46</v>
      </c>
      <c r="P31" s="68" t="s">
        <v>139</v>
      </c>
      <c r="Q31" s="68" t="s">
        <v>140</v>
      </c>
      <c r="R31" s="68" t="s">
        <v>141</v>
      </c>
      <c r="S31" s="68" t="s">
        <v>142</v>
      </c>
      <c r="T31" s="53">
        <f>U31</f>
        <v>2292599</v>
      </c>
      <c r="U31" s="53">
        <f>V31+Y31</f>
        <v>2292599</v>
      </c>
      <c r="V31" s="53">
        <v>1150000</v>
      </c>
      <c r="W31" s="97" t="s">
        <v>76</v>
      </c>
      <c r="X31" s="97" t="s">
        <v>76</v>
      </c>
      <c r="Y31" s="53">
        <v>1142599</v>
      </c>
      <c r="Z31" s="53"/>
      <c r="AA31" s="97" t="s">
        <v>76</v>
      </c>
      <c r="AB31" s="53">
        <v>7401</v>
      </c>
      <c r="AC31" s="94" t="s">
        <v>143</v>
      </c>
      <c r="AD31" s="53">
        <f>U31</f>
        <v>2292599</v>
      </c>
      <c r="AE31" s="53"/>
      <c r="AF31" s="53"/>
      <c r="AG31" s="94"/>
      <c r="AH31" s="87">
        <v>45170</v>
      </c>
      <c r="AI31" s="98">
        <v>45231</v>
      </c>
      <c r="AJ31" s="60"/>
    </row>
    <row r="32" spans="2:36" ht="45" customHeight="1" x14ac:dyDescent="0.3">
      <c r="B32" s="35"/>
      <c r="C32" s="56"/>
      <c r="D32" s="56"/>
      <c r="E32" s="56"/>
      <c r="F32" s="58"/>
      <c r="G32" s="35"/>
      <c r="H32" s="58"/>
      <c r="I32" s="58"/>
      <c r="J32" s="26" t="s">
        <v>42</v>
      </c>
      <c r="K32" s="7" t="s">
        <v>43</v>
      </c>
      <c r="L32" s="27" t="s">
        <v>79</v>
      </c>
      <c r="M32" s="10">
        <v>401</v>
      </c>
      <c r="N32" s="66"/>
      <c r="O32" s="58"/>
      <c r="P32" s="62"/>
      <c r="Q32" s="62"/>
      <c r="R32" s="62"/>
      <c r="S32" s="62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87"/>
      <c r="AI32" s="98"/>
      <c r="AJ32" s="60"/>
    </row>
    <row r="33" spans="2:38" ht="30" customHeight="1" x14ac:dyDescent="0.3">
      <c r="B33" s="36"/>
      <c r="C33" s="56"/>
      <c r="D33" s="56"/>
      <c r="E33" s="56"/>
      <c r="F33" s="59"/>
      <c r="G33" s="35"/>
      <c r="H33" s="59"/>
      <c r="I33" s="59"/>
      <c r="J33" s="26" t="s">
        <v>40</v>
      </c>
      <c r="K33" s="7" t="s">
        <v>41</v>
      </c>
      <c r="L33" s="27" t="s">
        <v>80</v>
      </c>
      <c r="M33" s="10">
        <v>40</v>
      </c>
      <c r="N33" s="67"/>
      <c r="O33" s="59"/>
      <c r="P33" s="63"/>
      <c r="Q33" s="63"/>
      <c r="R33" s="63"/>
      <c r="S33" s="63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87"/>
      <c r="AI33" s="98"/>
      <c r="AJ33" s="60"/>
    </row>
    <row r="34" spans="2:38" ht="45" customHeight="1" x14ac:dyDescent="0.3">
      <c r="B34" s="57" t="s">
        <v>66</v>
      </c>
      <c r="C34" s="75" t="s">
        <v>98</v>
      </c>
      <c r="D34" s="70" t="s">
        <v>16</v>
      </c>
      <c r="E34" s="70" t="s">
        <v>57</v>
      </c>
      <c r="F34" s="74" t="s">
        <v>98</v>
      </c>
      <c r="G34" s="70" t="s">
        <v>17</v>
      </c>
      <c r="H34" s="65" t="s">
        <v>18</v>
      </c>
      <c r="I34" s="65" t="s">
        <v>18</v>
      </c>
      <c r="J34" s="13" t="s">
        <v>23</v>
      </c>
      <c r="K34" s="20" t="s">
        <v>26</v>
      </c>
      <c r="L34" s="3" t="s">
        <v>19</v>
      </c>
      <c r="M34" s="12">
        <v>1800</v>
      </c>
      <c r="N34" s="71" t="s">
        <v>138</v>
      </c>
      <c r="O34" s="65" t="s">
        <v>52</v>
      </c>
      <c r="P34" s="68" t="s">
        <v>139</v>
      </c>
      <c r="Q34" s="68" t="s">
        <v>140</v>
      </c>
      <c r="R34" s="68" t="s">
        <v>141</v>
      </c>
      <c r="S34" s="68" t="s">
        <v>142</v>
      </c>
      <c r="T34" s="53">
        <f>U34</f>
        <v>600000</v>
      </c>
      <c r="U34" s="53">
        <f>V34+Y34</f>
        <v>600000</v>
      </c>
      <c r="V34" s="53">
        <v>300000</v>
      </c>
      <c r="W34" s="94" t="s">
        <v>76</v>
      </c>
      <c r="X34" s="94" t="s">
        <v>76</v>
      </c>
      <c r="Y34" s="53">
        <v>300000</v>
      </c>
      <c r="Z34" s="53"/>
      <c r="AA34" s="94" t="s">
        <v>76</v>
      </c>
      <c r="AB34" s="53">
        <v>0</v>
      </c>
      <c r="AC34" s="94" t="s">
        <v>143</v>
      </c>
      <c r="AD34" s="53">
        <f>U34</f>
        <v>600000</v>
      </c>
      <c r="AE34" s="53"/>
      <c r="AF34" s="53"/>
      <c r="AG34" s="94"/>
      <c r="AH34" s="88">
        <v>45200</v>
      </c>
      <c r="AI34" s="88">
        <v>45261</v>
      </c>
      <c r="AJ34" s="44"/>
    </row>
    <row r="35" spans="2:38" ht="45" customHeight="1" x14ac:dyDescent="0.3">
      <c r="B35" s="112"/>
      <c r="C35" s="76"/>
      <c r="D35" s="66"/>
      <c r="E35" s="66"/>
      <c r="F35" s="66"/>
      <c r="G35" s="66"/>
      <c r="H35" s="66"/>
      <c r="I35" s="66"/>
      <c r="J35" s="13" t="s">
        <v>53</v>
      </c>
      <c r="K35" s="20" t="s">
        <v>24</v>
      </c>
      <c r="L35" s="3" t="s">
        <v>20</v>
      </c>
      <c r="M35" s="10">
        <v>300</v>
      </c>
      <c r="N35" s="72"/>
      <c r="O35" s="66"/>
      <c r="P35" s="66"/>
      <c r="Q35" s="66"/>
      <c r="R35" s="66"/>
      <c r="S35" s="66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89"/>
      <c r="AI35" s="89"/>
      <c r="AJ35" s="45"/>
    </row>
    <row r="36" spans="2:38" ht="45" customHeight="1" x14ac:dyDescent="0.3">
      <c r="B36" s="112"/>
      <c r="C36" s="77"/>
      <c r="D36" s="67"/>
      <c r="E36" s="67"/>
      <c r="F36" s="67"/>
      <c r="G36" s="67"/>
      <c r="H36" s="67"/>
      <c r="I36" s="67"/>
      <c r="J36" s="13" t="s">
        <v>33</v>
      </c>
      <c r="K36" s="20" t="s">
        <v>25</v>
      </c>
      <c r="L36" s="3" t="s">
        <v>21</v>
      </c>
      <c r="M36" s="12">
        <v>1800</v>
      </c>
      <c r="N36" s="73"/>
      <c r="O36" s="67"/>
      <c r="P36" s="67"/>
      <c r="Q36" s="67"/>
      <c r="R36" s="67"/>
      <c r="S36" s="67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90"/>
      <c r="AI36" s="90"/>
      <c r="AJ36" s="46"/>
    </row>
    <row r="37" spans="2:38" ht="88.5" customHeight="1" x14ac:dyDescent="0.3">
      <c r="B37" s="37" t="s">
        <v>75</v>
      </c>
      <c r="C37" s="34" t="s">
        <v>148</v>
      </c>
      <c r="D37" s="34" t="s">
        <v>73</v>
      </c>
      <c r="E37" s="34" t="s">
        <v>74</v>
      </c>
      <c r="F37" s="69" t="s">
        <v>103</v>
      </c>
      <c r="G37" s="50" t="s">
        <v>17</v>
      </c>
      <c r="H37" s="64" t="s">
        <v>18</v>
      </c>
      <c r="I37" s="64" t="s">
        <v>18</v>
      </c>
      <c r="J37" s="13" t="s">
        <v>34</v>
      </c>
      <c r="K37" s="7" t="s">
        <v>35</v>
      </c>
      <c r="L37" s="8" t="s">
        <v>36</v>
      </c>
      <c r="M37" s="10">
        <v>60</v>
      </c>
      <c r="N37" s="68" t="s">
        <v>138</v>
      </c>
      <c r="O37" s="64" t="s">
        <v>48</v>
      </c>
      <c r="P37" s="68" t="s">
        <v>139</v>
      </c>
      <c r="Q37" s="68" t="s">
        <v>140</v>
      </c>
      <c r="R37" s="68" t="s">
        <v>141</v>
      </c>
      <c r="S37" s="68" t="s">
        <v>142</v>
      </c>
      <c r="T37" s="47">
        <f>U37+U39</f>
        <v>860000</v>
      </c>
      <c r="U37" s="53">
        <f>V37+Y37</f>
        <v>360000</v>
      </c>
      <c r="V37" s="53">
        <v>180000</v>
      </c>
      <c r="W37" s="97" t="s">
        <v>76</v>
      </c>
      <c r="X37" s="97" t="s">
        <v>76</v>
      </c>
      <c r="Y37" s="53">
        <v>180000</v>
      </c>
      <c r="Z37" s="53"/>
      <c r="AA37" s="97" t="s">
        <v>76</v>
      </c>
      <c r="AB37" s="53">
        <v>0</v>
      </c>
      <c r="AC37" s="94" t="s">
        <v>143</v>
      </c>
      <c r="AD37" s="53">
        <f>U37</f>
        <v>360000</v>
      </c>
      <c r="AE37" s="53"/>
      <c r="AF37" s="53"/>
      <c r="AG37" s="94"/>
      <c r="AH37" s="41" t="s">
        <v>145</v>
      </c>
      <c r="AI37" s="41" t="s">
        <v>87</v>
      </c>
      <c r="AJ37" s="44"/>
    </row>
    <row r="38" spans="2:38" ht="66" customHeight="1" x14ac:dyDescent="0.3">
      <c r="B38" s="51"/>
      <c r="C38" s="35"/>
      <c r="D38" s="35"/>
      <c r="E38" s="35"/>
      <c r="F38" s="59"/>
      <c r="G38" s="51"/>
      <c r="H38" s="59"/>
      <c r="I38" s="59"/>
      <c r="J38" s="13" t="s">
        <v>37</v>
      </c>
      <c r="K38" s="17" t="s">
        <v>38</v>
      </c>
      <c r="L38" s="15" t="s">
        <v>61</v>
      </c>
      <c r="M38" s="10">
        <v>3</v>
      </c>
      <c r="N38" s="67"/>
      <c r="O38" s="59"/>
      <c r="P38" s="63"/>
      <c r="Q38" s="63"/>
      <c r="R38" s="63"/>
      <c r="S38" s="63"/>
      <c r="T38" s="48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42"/>
      <c r="AI38" s="42"/>
      <c r="AJ38" s="45"/>
    </row>
    <row r="39" spans="2:38" ht="80.25" customHeight="1" x14ac:dyDescent="0.3">
      <c r="B39" s="51"/>
      <c r="C39" s="35"/>
      <c r="D39" s="35"/>
      <c r="E39" s="35"/>
      <c r="F39" s="69" t="s">
        <v>107</v>
      </c>
      <c r="G39" s="51"/>
      <c r="H39" s="50" t="s">
        <v>18</v>
      </c>
      <c r="I39" s="50" t="s">
        <v>18</v>
      </c>
      <c r="J39" s="13" t="s">
        <v>34</v>
      </c>
      <c r="K39" s="7" t="s">
        <v>35</v>
      </c>
      <c r="L39" s="8" t="s">
        <v>36</v>
      </c>
      <c r="M39" s="10">
        <v>240</v>
      </c>
      <c r="N39" s="68" t="s">
        <v>138</v>
      </c>
      <c r="O39" s="50" t="s">
        <v>52</v>
      </c>
      <c r="P39" s="68" t="s">
        <v>139</v>
      </c>
      <c r="Q39" s="68" t="s">
        <v>140</v>
      </c>
      <c r="R39" s="68" t="s">
        <v>141</v>
      </c>
      <c r="S39" s="68" t="s">
        <v>142</v>
      </c>
      <c r="T39" s="48"/>
      <c r="U39" s="53">
        <f>V39+Y39</f>
        <v>500000</v>
      </c>
      <c r="V39" s="53">
        <v>250000</v>
      </c>
      <c r="W39" s="84" t="s">
        <v>76</v>
      </c>
      <c r="X39" s="84" t="s">
        <v>76</v>
      </c>
      <c r="Y39" s="53">
        <v>250000</v>
      </c>
      <c r="Z39" s="53"/>
      <c r="AA39" s="84" t="s">
        <v>76</v>
      </c>
      <c r="AB39" s="53">
        <v>0</v>
      </c>
      <c r="AC39" s="94" t="s">
        <v>143</v>
      </c>
      <c r="AD39" s="53">
        <f>U39</f>
        <v>500000</v>
      </c>
      <c r="AE39" s="53"/>
      <c r="AF39" s="53"/>
      <c r="AG39" s="94"/>
      <c r="AH39" s="42"/>
      <c r="AI39" s="42"/>
      <c r="AJ39" s="45"/>
    </row>
    <row r="40" spans="2:38" ht="45" customHeight="1" x14ac:dyDescent="0.3">
      <c r="B40" s="52"/>
      <c r="C40" s="36"/>
      <c r="D40" s="36"/>
      <c r="E40" s="36"/>
      <c r="F40" s="59"/>
      <c r="G40" s="52"/>
      <c r="H40" s="59"/>
      <c r="I40" s="59"/>
      <c r="J40" s="13" t="s">
        <v>37</v>
      </c>
      <c r="K40" s="17" t="s">
        <v>38</v>
      </c>
      <c r="L40" s="15" t="s">
        <v>61</v>
      </c>
      <c r="M40" s="10">
        <v>2</v>
      </c>
      <c r="N40" s="67"/>
      <c r="O40" s="59"/>
      <c r="P40" s="52"/>
      <c r="Q40" s="52"/>
      <c r="R40" s="52"/>
      <c r="S40" s="52"/>
      <c r="T40" s="49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43"/>
      <c r="AI40" s="43"/>
      <c r="AJ40" s="46"/>
    </row>
    <row r="41" spans="2:38" s="21" customFormat="1" ht="45" customHeight="1" x14ac:dyDescent="0.3">
      <c r="B41" s="37" t="s">
        <v>81</v>
      </c>
      <c r="C41" s="75" t="s">
        <v>150</v>
      </c>
      <c r="D41" s="65" t="s">
        <v>16</v>
      </c>
      <c r="E41" s="70" t="s">
        <v>57</v>
      </c>
      <c r="F41" s="74" t="s">
        <v>95</v>
      </c>
      <c r="G41" s="65" t="s">
        <v>17</v>
      </c>
      <c r="H41" s="65" t="s">
        <v>18</v>
      </c>
      <c r="I41" s="65" t="s">
        <v>18</v>
      </c>
      <c r="J41" s="14" t="s">
        <v>23</v>
      </c>
      <c r="K41" s="20" t="s">
        <v>26</v>
      </c>
      <c r="L41" s="3" t="s">
        <v>19</v>
      </c>
      <c r="M41" s="11">
        <v>404</v>
      </c>
      <c r="N41" s="68" t="s">
        <v>138</v>
      </c>
      <c r="O41" s="65" t="s">
        <v>46</v>
      </c>
      <c r="P41" s="68" t="s">
        <v>139</v>
      </c>
      <c r="Q41" s="68" t="s">
        <v>140</v>
      </c>
      <c r="R41" s="68" t="s">
        <v>141</v>
      </c>
      <c r="S41" s="68" t="s">
        <v>142</v>
      </c>
      <c r="T41" s="53">
        <f>U41+U44</f>
        <v>5688695</v>
      </c>
      <c r="U41" s="53">
        <f>V41+Y41</f>
        <v>1700000</v>
      </c>
      <c r="V41" s="53">
        <v>850000</v>
      </c>
      <c r="W41" s="94" t="s">
        <v>76</v>
      </c>
      <c r="X41" s="94" t="s">
        <v>76</v>
      </c>
      <c r="Y41" s="53">
        <v>850000</v>
      </c>
      <c r="Z41" s="53"/>
      <c r="AA41" s="94" t="s">
        <v>76</v>
      </c>
      <c r="AB41" s="53">
        <v>0</v>
      </c>
      <c r="AC41" s="94" t="s">
        <v>143</v>
      </c>
      <c r="AD41" s="53">
        <f>U41</f>
        <v>1700000</v>
      </c>
      <c r="AE41" s="53"/>
      <c r="AF41" s="53"/>
      <c r="AG41" s="94"/>
      <c r="AH41" s="78">
        <v>45261</v>
      </c>
      <c r="AI41" s="78">
        <v>45323</v>
      </c>
      <c r="AJ41" s="81"/>
      <c r="AK41" s="22"/>
      <c r="AL41" s="22"/>
    </row>
    <row r="42" spans="2:38" ht="45" customHeight="1" x14ac:dyDescent="0.3">
      <c r="B42" s="66"/>
      <c r="C42" s="76"/>
      <c r="D42" s="66"/>
      <c r="E42" s="58"/>
      <c r="F42" s="66"/>
      <c r="G42" s="66"/>
      <c r="H42" s="66"/>
      <c r="I42" s="66"/>
      <c r="J42" s="13" t="s">
        <v>22</v>
      </c>
      <c r="K42" s="20" t="s">
        <v>24</v>
      </c>
      <c r="L42" s="3" t="s">
        <v>20</v>
      </c>
      <c r="M42" s="10">
        <v>100</v>
      </c>
      <c r="N42" s="66"/>
      <c r="O42" s="66"/>
      <c r="P42" s="66"/>
      <c r="Q42" s="66"/>
      <c r="R42" s="66"/>
      <c r="S42" s="66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79"/>
      <c r="AI42" s="79"/>
      <c r="AJ42" s="82"/>
    </row>
    <row r="43" spans="2:38" ht="45" customHeight="1" x14ac:dyDescent="0.3">
      <c r="B43" s="66"/>
      <c r="C43" s="76"/>
      <c r="D43" s="66"/>
      <c r="E43" s="58"/>
      <c r="F43" s="67"/>
      <c r="G43" s="66"/>
      <c r="H43" s="67"/>
      <c r="I43" s="67"/>
      <c r="J43" s="13" t="s">
        <v>33</v>
      </c>
      <c r="K43" s="20" t="s">
        <v>25</v>
      </c>
      <c r="L43" s="3" t="s">
        <v>21</v>
      </c>
      <c r="M43" s="10">
        <v>404</v>
      </c>
      <c r="N43" s="67"/>
      <c r="O43" s="67"/>
      <c r="P43" s="67"/>
      <c r="Q43" s="67"/>
      <c r="R43" s="67"/>
      <c r="S43" s="67"/>
      <c r="T43" s="54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79"/>
      <c r="AI43" s="79"/>
      <c r="AJ43" s="82"/>
    </row>
    <row r="44" spans="2:38" ht="45" customHeight="1" x14ac:dyDescent="0.3">
      <c r="B44" s="66"/>
      <c r="C44" s="76"/>
      <c r="D44" s="66"/>
      <c r="E44" s="58"/>
      <c r="F44" s="74" t="s">
        <v>97</v>
      </c>
      <c r="G44" s="66"/>
      <c r="H44" s="65" t="s">
        <v>18</v>
      </c>
      <c r="I44" s="65" t="s">
        <v>18</v>
      </c>
      <c r="J44" s="13" t="s">
        <v>23</v>
      </c>
      <c r="K44" s="20" t="s">
        <v>26</v>
      </c>
      <c r="L44" s="3" t="s">
        <v>19</v>
      </c>
      <c r="M44" s="12">
        <v>1100</v>
      </c>
      <c r="N44" s="71" t="s">
        <v>138</v>
      </c>
      <c r="O44" s="65" t="s">
        <v>50</v>
      </c>
      <c r="P44" s="68" t="s">
        <v>139</v>
      </c>
      <c r="Q44" s="68" t="s">
        <v>140</v>
      </c>
      <c r="R44" s="68" t="s">
        <v>141</v>
      </c>
      <c r="S44" s="68" t="s">
        <v>142</v>
      </c>
      <c r="T44" s="54"/>
      <c r="U44" s="53">
        <f>V44+Y44</f>
        <v>3988695</v>
      </c>
      <c r="V44" s="53">
        <v>2000000</v>
      </c>
      <c r="W44" s="94" t="s">
        <v>76</v>
      </c>
      <c r="X44" s="94" t="s">
        <v>76</v>
      </c>
      <c r="Y44" s="53">
        <v>1988695</v>
      </c>
      <c r="Z44" s="53"/>
      <c r="AA44" s="94" t="s">
        <v>76</v>
      </c>
      <c r="AB44" s="53">
        <v>11305</v>
      </c>
      <c r="AC44" s="94" t="s">
        <v>143</v>
      </c>
      <c r="AD44" s="53">
        <f>U44</f>
        <v>3988695</v>
      </c>
      <c r="AE44" s="53"/>
      <c r="AF44" s="53"/>
      <c r="AG44" s="94"/>
      <c r="AH44" s="79"/>
      <c r="AI44" s="79"/>
      <c r="AJ44" s="82"/>
    </row>
    <row r="45" spans="2:38" ht="45" customHeight="1" x14ac:dyDescent="0.3">
      <c r="B45" s="66"/>
      <c r="C45" s="76"/>
      <c r="D45" s="66"/>
      <c r="E45" s="58"/>
      <c r="F45" s="66"/>
      <c r="G45" s="66"/>
      <c r="H45" s="66"/>
      <c r="I45" s="66"/>
      <c r="J45" s="13" t="s">
        <v>54</v>
      </c>
      <c r="K45" s="20" t="s">
        <v>39</v>
      </c>
      <c r="L45" s="3" t="s">
        <v>19</v>
      </c>
      <c r="M45" s="10">
        <v>50</v>
      </c>
      <c r="N45" s="72"/>
      <c r="O45" s="66"/>
      <c r="P45" s="66"/>
      <c r="Q45" s="66"/>
      <c r="R45" s="66"/>
      <c r="S45" s="66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79"/>
      <c r="AI45" s="79"/>
      <c r="AJ45" s="82"/>
    </row>
    <row r="46" spans="2:38" ht="45" customHeight="1" x14ac:dyDescent="0.3">
      <c r="B46" s="66"/>
      <c r="C46" s="76"/>
      <c r="D46" s="66"/>
      <c r="E46" s="58"/>
      <c r="F46" s="66"/>
      <c r="G46" s="66"/>
      <c r="H46" s="66"/>
      <c r="I46" s="66"/>
      <c r="J46" s="13" t="s">
        <v>53</v>
      </c>
      <c r="K46" s="20" t="s">
        <v>24</v>
      </c>
      <c r="L46" s="3" t="s">
        <v>20</v>
      </c>
      <c r="M46" s="10">
        <v>600</v>
      </c>
      <c r="N46" s="72"/>
      <c r="O46" s="66"/>
      <c r="P46" s="66"/>
      <c r="Q46" s="66"/>
      <c r="R46" s="66"/>
      <c r="S46" s="66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79"/>
      <c r="AI46" s="79"/>
      <c r="AJ46" s="82"/>
    </row>
    <row r="47" spans="2:38" ht="45" customHeight="1" x14ac:dyDescent="0.3">
      <c r="B47" s="66"/>
      <c r="C47" s="76"/>
      <c r="D47" s="66"/>
      <c r="E47" s="58"/>
      <c r="F47" s="66"/>
      <c r="G47" s="66"/>
      <c r="H47" s="66"/>
      <c r="I47" s="66"/>
      <c r="J47" s="13" t="s">
        <v>27</v>
      </c>
      <c r="K47" s="20" t="s">
        <v>25</v>
      </c>
      <c r="L47" s="3" t="s">
        <v>21</v>
      </c>
      <c r="M47" s="12">
        <v>1600</v>
      </c>
      <c r="N47" s="72"/>
      <c r="O47" s="66"/>
      <c r="P47" s="66"/>
      <c r="Q47" s="66"/>
      <c r="R47" s="66"/>
      <c r="S47" s="66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79"/>
      <c r="AI47" s="79"/>
      <c r="AJ47" s="82"/>
    </row>
    <row r="48" spans="2:38" ht="45" customHeight="1" x14ac:dyDescent="0.3">
      <c r="B48" s="67"/>
      <c r="C48" s="77"/>
      <c r="D48" s="67"/>
      <c r="E48" s="59"/>
      <c r="F48" s="67"/>
      <c r="G48" s="67"/>
      <c r="H48" s="67"/>
      <c r="I48" s="67"/>
      <c r="J48" s="13" t="s">
        <v>42</v>
      </c>
      <c r="K48" s="10" t="s">
        <v>43</v>
      </c>
      <c r="L48" s="3" t="s">
        <v>21</v>
      </c>
      <c r="M48" s="10">
        <v>60</v>
      </c>
      <c r="N48" s="73"/>
      <c r="O48" s="67"/>
      <c r="P48" s="67"/>
      <c r="Q48" s="67"/>
      <c r="R48" s="67"/>
      <c r="S48" s="67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80"/>
      <c r="AI48" s="80"/>
      <c r="AJ48" s="83"/>
    </row>
    <row r="49" spans="2:36" ht="45" customHeight="1" x14ac:dyDescent="0.3">
      <c r="B49" s="37" t="s">
        <v>82</v>
      </c>
      <c r="C49" s="38" t="s">
        <v>149</v>
      </c>
      <c r="D49" s="34" t="s">
        <v>73</v>
      </c>
      <c r="E49" s="34" t="s">
        <v>74</v>
      </c>
      <c r="F49" s="69" t="s">
        <v>109</v>
      </c>
      <c r="G49" s="50" t="s">
        <v>17</v>
      </c>
      <c r="H49" s="50" t="s">
        <v>18</v>
      </c>
      <c r="I49" s="50" t="s">
        <v>18</v>
      </c>
      <c r="J49" s="13" t="s">
        <v>55</v>
      </c>
      <c r="K49" s="20" t="s">
        <v>26</v>
      </c>
      <c r="L49" s="3" t="s">
        <v>19</v>
      </c>
      <c r="M49" s="10">
        <v>1100</v>
      </c>
      <c r="N49" s="68" t="s">
        <v>138</v>
      </c>
      <c r="O49" s="113" t="s">
        <v>50</v>
      </c>
      <c r="P49" s="68" t="s">
        <v>139</v>
      </c>
      <c r="Q49" s="68" t="s">
        <v>140</v>
      </c>
      <c r="R49" s="68" t="s">
        <v>141</v>
      </c>
      <c r="S49" s="68" t="s">
        <v>142</v>
      </c>
      <c r="T49" s="47">
        <f>U49+U53+U56+U58</f>
        <v>5304079</v>
      </c>
      <c r="U49" s="53">
        <f>V49+Y49</f>
        <v>1210000</v>
      </c>
      <c r="V49" s="53">
        <v>605000</v>
      </c>
      <c r="W49" s="84" t="s">
        <v>76</v>
      </c>
      <c r="X49" s="84" t="s">
        <v>76</v>
      </c>
      <c r="Y49" s="53">
        <v>605000</v>
      </c>
      <c r="Z49" s="53"/>
      <c r="AA49" s="84" t="s">
        <v>76</v>
      </c>
      <c r="AB49" s="53">
        <v>0</v>
      </c>
      <c r="AC49" s="94" t="s">
        <v>143</v>
      </c>
      <c r="AD49" s="53">
        <f>U49</f>
        <v>1210000</v>
      </c>
      <c r="AE49" s="53"/>
      <c r="AF49" s="53"/>
      <c r="AG49" s="94"/>
      <c r="AH49" s="41" t="s">
        <v>87</v>
      </c>
      <c r="AI49" s="41" t="s">
        <v>88</v>
      </c>
      <c r="AJ49" s="44"/>
    </row>
    <row r="50" spans="2:36" ht="75" customHeight="1" x14ac:dyDescent="0.3">
      <c r="B50" s="35"/>
      <c r="C50" s="39"/>
      <c r="D50" s="35"/>
      <c r="E50" s="35"/>
      <c r="F50" s="58"/>
      <c r="G50" s="51"/>
      <c r="H50" s="58"/>
      <c r="I50" s="58"/>
      <c r="J50" s="13" t="s">
        <v>64</v>
      </c>
      <c r="K50" s="3" t="s">
        <v>29</v>
      </c>
      <c r="L50" s="9" t="s">
        <v>30</v>
      </c>
      <c r="M50" s="10">
        <v>35.29</v>
      </c>
      <c r="N50" s="66"/>
      <c r="O50" s="106"/>
      <c r="P50" s="51"/>
      <c r="Q50" s="51"/>
      <c r="R50" s="51"/>
      <c r="S50" s="51"/>
      <c r="T50" s="48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42"/>
      <c r="AI50" s="42"/>
      <c r="AJ50" s="45"/>
    </row>
    <row r="51" spans="2:36" ht="45" customHeight="1" x14ac:dyDescent="0.3">
      <c r="B51" s="35"/>
      <c r="C51" s="39"/>
      <c r="D51" s="35"/>
      <c r="E51" s="35"/>
      <c r="F51" s="58"/>
      <c r="G51" s="51"/>
      <c r="H51" s="58"/>
      <c r="I51" s="58"/>
      <c r="J51" s="13" t="s">
        <v>33</v>
      </c>
      <c r="K51" s="20" t="s">
        <v>25</v>
      </c>
      <c r="L51" s="3" t="s">
        <v>21</v>
      </c>
      <c r="M51" s="10">
        <v>1600</v>
      </c>
      <c r="N51" s="66"/>
      <c r="O51" s="106"/>
      <c r="P51" s="51"/>
      <c r="Q51" s="51"/>
      <c r="R51" s="51"/>
      <c r="S51" s="51"/>
      <c r="T51" s="48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42"/>
      <c r="AI51" s="42"/>
      <c r="AJ51" s="45"/>
    </row>
    <row r="52" spans="2:36" ht="75" customHeight="1" x14ac:dyDescent="0.3">
      <c r="B52" s="35"/>
      <c r="C52" s="39"/>
      <c r="D52" s="35"/>
      <c r="E52" s="35"/>
      <c r="F52" s="59"/>
      <c r="G52" s="51"/>
      <c r="H52" s="59"/>
      <c r="I52" s="59"/>
      <c r="J52" s="13" t="s">
        <v>68</v>
      </c>
      <c r="K52" s="3" t="s">
        <v>32</v>
      </c>
      <c r="L52" s="15" t="s">
        <v>61</v>
      </c>
      <c r="M52" s="10">
        <v>4</v>
      </c>
      <c r="N52" s="67"/>
      <c r="O52" s="106"/>
      <c r="P52" s="52"/>
      <c r="Q52" s="52"/>
      <c r="R52" s="52"/>
      <c r="S52" s="52"/>
      <c r="T52" s="48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42"/>
      <c r="AI52" s="42"/>
      <c r="AJ52" s="45"/>
    </row>
    <row r="53" spans="2:36" ht="63" customHeight="1" x14ac:dyDescent="0.3">
      <c r="B53" s="35"/>
      <c r="C53" s="39"/>
      <c r="D53" s="35"/>
      <c r="E53" s="35"/>
      <c r="F53" s="74" t="s">
        <v>111</v>
      </c>
      <c r="G53" s="51"/>
      <c r="H53" s="50" t="s">
        <v>18</v>
      </c>
      <c r="I53" s="50" t="s">
        <v>18</v>
      </c>
      <c r="J53" s="26" t="s">
        <v>77</v>
      </c>
      <c r="K53" s="7" t="s">
        <v>39</v>
      </c>
      <c r="L53" s="27" t="s">
        <v>78</v>
      </c>
      <c r="M53" s="10">
        <v>260</v>
      </c>
      <c r="N53" s="68" t="s">
        <v>138</v>
      </c>
      <c r="O53" s="50" t="s">
        <v>86</v>
      </c>
      <c r="P53" s="68" t="s">
        <v>139</v>
      </c>
      <c r="Q53" s="68" t="s">
        <v>140</v>
      </c>
      <c r="R53" s="68" t="s">
        <v>141</v>
      </c>
      <c r="S53" s="68" t="s">
        <v>142</v>
      </c>
      <c r="T53" s="48"/>
      <c r="U53" s="53">
        <f>V53+Y53</f>
        <v>3194079</v>
      </c>
      <c r="V53" s="53">
        <v>1600000</v>
      </c>
      <c r="W53" s="84" t="s">
        <v>76</v>
      </c>
      <c r="X53" s="84" t="s">
        <v>76</v>
      </c>
      <c r="Y53" s="53">
        <f>1594079</f>
        <v>1594079</v>
      </c>
      <c r="Z53" s="53"/>
      <c r="AA53" s="84" t="s">
        <v>76</v>
      </c>
      <c r="AB53" s="53">
        <v>5921</v>
      </c>
      <c r="AC53" s="94" t="s">
        <v>143</v>
      </c>
      <c r="AD53" s="53">
        <f>U53</f>
        <v>3194079</v>
      </c>
      <c r="AE53" s="53"/>
      <c r="AF53" s="53"/>
      <c r="AG53" s="94"/>
      <c r="AH53" s="42"/>
      <c r="AI53" s="42"/>
      <c r="AJ53" s="45"/>
    </row>
    <row r="54" spans="2:36" ht="58.5" customHeight="1" x14ac:dyDescent="0.3">
      <c r="B54" s="35"/>
      <c r="C54" s="39"/>
      <c r="D54" s="35"/>
      <c r="E54" s="35"/>
      <c r="F54" s="66"/>
      <c r="G54" s="51"/>
      <c r="H54" s="66"/>
      <c r="I54" s="66"/>
      <c r="J54" s="26" t="s">
        <v>42</v>
      </c>
      <c r="K54" s="7" t="s">
        <v>43</v>
      </c>
      <c r="L54" s="27" t="s">
        <v>79</v>
      </c>
      <c r="M54" s="10">
        <v>260</v>
      </c>
      <c r="N54" s="66"/>
      <c r="O54" s="66"/>
      <c r="P54" s="51"/>
      <c r="Q54" s="51"/>
      <c r="R54" s="51"/>
      <c r="S54" s="51"/>
      <c r="T54" s="48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42"/>
      <c r="AI54" s="42"/>
      <c r="AJ54" s="45"/>
    </row>
    <row r="55" spans="2:36" ht="68.25" customHeight="1" x14ac:dyDescent="0.3">
      <c r="B55" s="35"/>
      <c r="C55" s="39"/>
      <c r="D55" s="35"/>
      <c r="E55" s="35"/>
      <c r="F55" s="67"/>
      <c r="G55" s="51"/>
      <c r="H55" s="67"/>
      <c r="I55" s="67"/>
      <c r="J55" s="26" t="s">
        <v>40</v>
      </c>
      <c r="K55" s="7" t="s">
        <v>41</v>
      </c>
      <c r="L55" s="27" t="s">
        <v>80</v>
      </c>
      <c r="M55" s="10">
        <v>120</v>
      </c>
      <c r="N55" s="67"/>
      <c r="O55" s="67"/>
      <c r="P55" s="52"/>
      <c r="Q55" s="52"/>
      <c r="R55" s="52"/>
      <c r="S55" s="52"/>
      <c r="T55" s="48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42"/>
      <c r="AI55" s="42"/>
      <c r="AJ55" s="45"/>
    </row>
    <row r="56" spans="2:36" ht="81" customHeight="1" x14ac:dyDescent="0.3">
      <c r="B56" s="35"/>
      <c r="C56" s="39"/>
      <c r="D56" s="35"/>
      <c r="E56" s="35"/>
      <c r="F56" s="74" t="s">
        <v>113</v>
      </c>
      <c r="G56" s="51"/>
      <c r="H56" s="50" t="s">
        <v>18</v>
      </c>
      <c r="I56" s="38" t="s">
        <v>18</v>
      </c>
      <c r="J56" s="13" t="s">
        <v>34</v>
      </c>
      <c r="K56" s="7" t="s">
        <v>35</v>
      </c>
      <c r="L56" s="8" t="s">
        <v>36</v>
      </c>
      <c r="M56" s="10">
        <v>57</v>
      </c>
      <c r="N56" s="68" t="s">
        <v>138</v>
      </c>
      <c r="O56" s="50" t="s">
        <v>50</v>
      </c>
      <c r="P56" s="68" t="s">
        <v>139</v>
      </c>
      <c r="Q56" s="68" t="s">
        <v>140</v>
      </c>
      <c r="R56" s="68" t="s">
        <v>141</v>
      </c>
      <c r="S56" s="68" t="s">
        <v>142</v>
      </c>
      <c r="T56" s="48"/>
      <c r="U56" s="53">
        <f>V56+Y56</f>
        <v>300000</v>
      </c>
      <c r="V56" s="53">
        <v>150000</v>
      </c>
      <c r="W56" s="84" t="s">
        <v>76</v>
      </c>
      <c r="X56" s="84" t="s">
        <v>76</v>
      </c>
      <c r="Y56" s="53">
        <v>150000</v>
      </c>
      <c r="Z56" s="53"/>
      <c r="AA56" s="84" t="s">
        <v>76</v>
      </c>
      <c r="AB56" s="53">
        <v>0</v>
      </c>
      <c r="AC56" s="94" t="s">
        <v>143</v>
      </c>
      <c r="AD56" s="53">
        <f>U56</f>
        <v>300000</v>
      </c>
      <c r="AE56" s="53"/>
      <c r="AF56" s="53"/>
      <c r="AG56" s="94"/>
      <c r="AH56" s="42"/>
      <c r="AI56" s="42"/>
      <c r="AJ56" s="45"/>
    </row>
    <row r="57" spans="2:36" ht="43.5" customHeight="1" x14ac:dyDescent="0.3">
      <c r="B57" s="35"/>
      <c r="C57" s="39"/>
      <c r="D57" s="35"/>
      <c r="E57" s="35"/>
      <c r="F57" s="67"/>
      <c r="G57" s="51"/>
      <c r="H57" s="67"/>
      <c r="I57" s="40"/>
      <c r="J57" s="13" t="s">
        <v>37</v>
      </c>
      <c r="K57" s="17" t="s">
        <v>38</v>
      </c>
      <c r="L57" s="15" t="s">
        <v>61</v>
      </c>
      <c r="M57" s="10">
        <v>3</v>
      </c>
      <c r="N57" s="67"/>
      <c r="O57" s="67"/>
      <c r="P57" s="52"/>
      <c r="Q57" s="52"/>
      <c r="R57" s="52"/>
      <c r="S57" s="52"/>
      <c r="T57" s="48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42"/>
      <c r="AI57" s="42"/>
      <c r="AJ57" s="45"/>
    </row>
    <row r="58" spans="2:36" ht="45" customHeight="1" x14ac:dyDescent="0.3">
      <c r="B58" s="35"/>
      <c r="C58" s="39"/>
      <c r="D58" s="35"/>
      <c r="E58" s="35"/>
      <c r="F58" s="69" t="s">
        <v>110</v>
      </c>
      <c r="G58" s="51"/>
      <c r="H58" s="50" t="s">
        <v>18</v>
      </c>
      <c r="I58" s="50" t="s">
        <v>18</v>
      </c>
      <c r="J58" s="26" t="s">
        <v>77</v>
      </c>
      <c r="K58" s="7" t="s">
        <v>39</v>
      </c>
      <c r="L58" s="27" t="s">
        <v>78</v>
      </c>
      <c r="M58" s="10">
        <v>60</v>
      </c>
      <c r="N58" s="68" t="s">
        <v>138</v>
      </c>
      <c r="O58" s="50" t="s">
        <v>50</v>
      </c>
      <c r="P58" s="68" t="s">
        <v>139</v>
      </c>
      <c r="Q58" s="68" t="s">
        <v>140</v>
      </c>
      <c r="R58" s="68" t="s">
        <v>141</v>
      </c>
      <c r="S58" s="68" t="s">
        <v>142</v>
      </c>
      <c r="T58" s="48"/>
      <c r="U58" s="53">
        <f>V58+Y58</f>
        <v>600000</v>
      </c>
      <c r="V58" s="53">
        <v>300000</v>
      </c>
      <c r="W58" s="84" t="s">
        <v>76</v>
      </c>
      <c r="X58" s="84" t="s">
        <v>76</v>
      </c>
      <c r="Y58" s="53">
        <v>300000</v>
      </c>
      <c r="Z58" s="53"/>
      <c r="AA58" s="84" t="s">
        <v>76</v>
      </c>
      <c r="AB58" s="53">
        <v>0</v>
      </c>
      <c r="AC58" s="94" t="s">
        <v>143</v>
      </c>
      <c r="AD58" s="53">
        <f>U58</f>
        <v>600000</v>
      </c>
      <c r="AE58" s="53"/>
      <c r="AF58" s="53"/>
      <c r="AG58" s="96"/>
      <c r="AH58" s="42"/>
      <c r="AI58" s="42"/>
      <c r="AJ58" s="45"/>
    </row>
    <row r="59" spans="2:36" ht="45" customHeight="1" x14ac:dyDescent="0.3">
      <c r="B59" s="35"/>
      <c r="C59" s="39"/>
      <c r="D59" s="35"/>
      <c r="E59" s="35"/>
      <c r="F59" s="58"/>
      <c r="G59" s="51"/>
      <c r="H59" s="58"/>
      <c r="I59" s="58"/>
      <c r="J59" s="26" t="s">
        <v>42</v>
      </c>
      <c r="K59" s="7" t="s">
        <v>43</v>
      </c>
      <c r="L59" s="27" t="s">
        <v>79</v>
      </c>
      <c r="M59" s="10">
        <v>60</v>
      </c>
      <c r="N59" s="66"/>
      <c r="O59" s="58"/>
      <c r="P59" s="51"/>
      <c r="Q59" s="51"/>
      <c r="R59" s="51"/>
      <c r="S59" s="51"/>
      <c r="T59" s="48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61"/>
      <c r="AH59" s="42"/>
      <c r="AI59" s="42"/>
      <c r="AJ59" s="45"/>
    </row>
    <row r="60" spans="2:36" ht="16.5" customHeight="1" x14ac:dyDescent="0.3">
      <c r="B60" s="36"/>
      <c r="C60" s="40"/>
      <c r="D60" s="36"/>
      <c r="E60" s="36"/>
      <c r="F60" s="59"/>
      <c r="G60" s="52"/>
      <c r="H60" s="59"/>
      <c r="I60" s="59"/>
      <c r="J60" s="26" t="s">
        <v>40</v>
      </c>
      <c r="K60" s="7" t="s">
        <v>41</v>
      </c>
      <c r="L60" s="27" t="s">
        <v>80</v>
      </c>
      <c r="M60" s="10">
        <v>60</v>
      </c>
      <c r="N60" s="67"/>
      <c r="O60" s="59"/>
      <c r="P60" s="52"/>
      <c r="Q60" s="52"/>
      <c r="R60" s="52"/>
      <c r="S60" s="52"/>
      <c r="T60" s="49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61"/>
      <c r="AH60" s="43"/>
      <c r="AI60" s="43"/>
      <c r="AJ60" s="46"/>
    </row>
    <row r="61" spans="2:36" ht="45" customHeight="1" x14ac:dyDescent="0.3">
      <c r="B61" s="37" t="s">
        <v>85</v>
      </c>
      <c r="C61" s="34" t="s">
        <v>83</v>
      </c>
      <c r="D61" s="34" t="s">
        <v>73</v>
      </c>
      <c r="E61" s="34" t="s">
        <v>74</v>
      </c>
      <c r="F61" s="69" t="s">
        <v>106</v>
      </c>
      <c r="G61" s="50" t="s">
        <v>17</v>
      </c>
      <c r="H61" s="50" t="s">
        <v>18</v>
      </c>
      <c r="I61" s="50" t="s">
        <v>18</v>
      </c>
      <c r="J61" s="13" t="s">
        <v>55</v>
      </c>
      <c r="K61" s="20" t="s">
        <v>26</v>
      </c>
      <c r="L61" s="3" t="s">
        <v>19</v>
      </c>
      <c r="M61" s="10">
        <v>900</v>
      </c>
      <c r="N61" s="68" t="s">
        <v>138</v>
      </c>
      <c r="O61" s="50" t="s">
        <v>52</v>
      </c>
      <c r="P61" s="68" t="s">
        <v>139</v>
      </c>
      <c r="Q61" s="68" t="s">
        <v>140</v>
      </c>
      <c r="R61" s="68" t="s">
        <v>141</v>
      </c>
      <c r="S61" s="68" t="s">
        <v>142</v>
      </c>
      <c r="T61" s="47">
        <f>U61</f>
        <v>596410</v>
      </c>
      <c r="U61" s="53">
        <f>V61+Y61</f>
        <v>596410</v>
      </c>
      <c r="V61" s="53">
        <v>300000</v>
      </c>
      <c r="W61" s="84" t="s">
        <v>76</v>
      </c>
      <c r="X61" s="84" t="s">
        <v>76</v>
      </c>
      <c r="Y61" s="53">
        <v>296410</v>
      </c>
      <c r="Z61" s="53"/>
      <c r="AA61" s="84" t="s">
        <v>76</v>
      </c>
      <c r="AB61" s="53">
        <v>3590</v>
      </c>
      <c r="AC61" s="94" t="s">
        <v>143</v>
      </c>
      <c r="AD61" s="53">
        <f>U61</f>
        <v>596410</v>
      </c>
      <c r="AE61" s="53"/>
      <c r="AF61" s="53"/>
      <c r="AG61" s="94"/>
      <c r="AH61" s="41" t="s">
        <v>146</v>
      </c>
      <c r="AI61" s="41" t="s">
        <v>90</v>
      </c>
      <c r="AJ61" s="44"/>
    </row>
    <row r="62" spans="2:36" ht="75" customHeight="1" x14ac:dyDescent="0.3">
      <c r="B62" s="51"/>
      <c r="C62" s="51"/>
      <c r="D62" s="51"/>
      <c r="E62" s="51"/>
      <c r="F62" s="58"/>
      <c r="G62" s="51"/>
      <c r="H62" s="58"/>
      <c r="I62" s="58"/>
      <c r="J62" s="13" t="s">
        <v>64</v>
      </c>
      <c r="K62" s="3" t="s">
        <v>29</v>
      </c>
      <c r="L62" s="9" t="s">
        <v>30</v>
      </c>
      <c r="M62" s="10">
        <v>11.76</v>
      </c>
      <c r="N62" s="66"/>
      <c r="O62" s="58"/>
      <c r="P62" s="51"/>
      <c r="Q62" s="51"/>
      <c r="R62" s="51"/>
      <c r="S62" s="51"/>
      <c r="T62" s="48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93"/>
      <c r="AI62" s="93"/>
      <c r="AJ62" s="45"/>
    </row>
    <row r="63" spans="2:36" ht="45" customHeight="1" x14ac:dyDescent="0.3">
      <c r="B63" s="51"/>
      <c r="C63" s="51"/>
      <c r="D63" s="51"/>
      <c r="E63" s="51"/>
      <c r="F63" s="58"/>
      <c r="G63" s="51"/>
      <c r="H63" s="58"/>
      <c r="I63" s="58"/>
      <c r="J63" s="13" t="s">
        <v>33</v>
      </c>
      <c r="K63" s="20" t="s">
        <v>25</v>
      </c>
      <c r="L63" s="3" t="s">
        <v>21</v>
      </c>
      <c r="M63" s="10">
        <v>900</v>
      </c>
      <c r="N63" s="66"/>
      <c r="O63" s="58"/>
      <c r="P63" s="51"/>
      <c r="Q63" s="51"/>
      <c r="R63" s="51"/>
      <c r="S63" s="51"/>
      <c r="T63" s="48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93"/>
      <c r="AI63" s="93"/>
      <c r="AJ63" s="45"/>
    </row>
    <row r="64" spans="2:36" ht="75" customHeight="1" x14ac:dyDescent="0.3">
      <c r="B64" s="52"/>
      <c r="C64" s="51"/>
      <c r="D64" s="51"/>
      <c r="E64" s="51"/>
      <c r="F64" s="59"/>
      <c r="G64" s="52"/>
      <c r="H64" s="59"/>
      <c r="I64" s="59"/>
      <c r="J64" s="13" t="s">
        <v>68</v>
      </c>
      <c r="K64" s="3" t="s">
        <v>32</v>
      </c>
      <c r="L64" s="15" t="s">
        <v>61</v>
      </c>
      <c r="M64" s="10">
        <v>2</v>
      </c>
      <c r="N64" s="67"/>
      <c r="O64" s="59"/>
      <c r="P64" s="52"/>
      <c r="Q64" s="52"/>
      <c r="R64" s="52"/>
      <c r="S64" s="52"/>
      <c r="T64" s="49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93"/>
      <c r="AI64" s="93"/>
      <c r="AJ64" s="46"/>
    </row>
    <row r="65" spans="2:36" ht="45" customHeight="1" x14ac:dyDescent="0.3">
      <c r="B65" s="37" t="s">
        <v>89</v>
      </c>
      <c r="C65" s="34" t="s">
        <v>83</v>
      </c>
      <c r="D65" s="34" t="s">
        <v>73</v>
      </c>
      <c r="E65" s="34" t="s">
        <v>74</v>
      </c>
      <c r="F65" s="69" t="s">
        <v>108</v>
      </c>
      <c r="G65" s="50" t="s">
        <v>17</v>
      </c>
      <c r="H65" s="50" t="s">
        <v>18</v>
      </c>
      <c r="I65" s="50" t="s">
        <v>18</v>
      </c>
      <c r="J65" s="26" t="s">
        <v>77</v>
      </c>
      <c r="K65" s="7" t="s">
        <v>39</v>
      </c>
      <c r="L65" s="27" t="s">
        <v>78</v>
      </c>
      <c r="M65" s="10">
        <v>310</v>
      </c>
      <c r="N65" s="68" t="s">
        <v>138</v>
      </c>
      <c r="O65" s="50" t="s">
        <v>52</v>
      </c>
      <c r="P65" s="68" t="s">
        <v>139</v>
      </c>
      <c r="Q65" s="68" t="s">
        <v>140</v>
      </c>
      <c r="R65" s="68" t="s">
        <v>141</v>
      </c>
      <c r="S65" s="68" t="s">
        <v>142</v>
      </c>
      <c r="T65" s="47">
        <f>U65+U68</f>
        <v>1631447</v>
      </c>
      <c r="U65" s="53">
        <f>V65+Y65</f>
        <v>240000</v>
      </c>
      <c r="V65" s="53">
        <v>120000</v>
      </c>
      <c r="W65" s="84" t="s">
        <v>76</v>
      </c>
      <c r="X65" s="84" t="s">
        <v>76</v>
      </c>
      <c r="Y65" s="53">
        <v>120000</v>
      </c>
      <c r="Z65" s="53"/>
      <c r="AA65" s="84" t="s">
        <v>76</v>
      </c>
      <c r="AB65" s="53">
        <v>0</v>
      </c>
      <c r="AC65" s="94" t="s">
        <v>143</v>
      </c>
      <c r="AD65" s="53">
        <f>U65</f>
        <v>240000</v>
      </c>
      <c r="AE65" s="53"/>
      <c r="AF65" s="53"/>
      <c r="AG65" s="94"/>
      <c r="AH65" s="41" t="s">
        <v>90</v>
      </c>
      <c r="AI65" s="41" t="s">
        <v>91</v>
      </c>
      <c r="AJ65" s="31"/>
    </row>
    <row r="66" spans="2:36" ht="45" customHeight="1" x14ac:dyDescent="0.3">
      <c r="B66" s="51"/>
      <c r="C66" s="58"/>
      <c r="D66" s="35"/>
      <c r="E66" s="35"/>
      <c r="F66" s="58"/>
      <c r="G66" s="51"/>
      <c r="H66" s="58"/>
      <c r="I66" s="58"/>
      <c r="J66" s="26" t="s">
        <v>42</v>
      </c>
      <c r="K66" s="7" t="s">
        <v>43</v>
      </c>
      <c r="L66" s="27" t="s">
        <v>79</v>
      </c>
      <c r="M66" s="10">
        <v>310</v>
      </c>
      <c r="N66" s="66"/>
      <c r="O66" s="58"/>
      <c r="P66" s="51"/>
      <c r="Q66" s="51"/>
      <c r="R66" s="51"/>
      <c r="S66" s="51"/>
      <c r="T66" s="48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42"/>
      <c r="AI66" s="42"/>
      <c r="AJ66" s="32"/>
    </row>
    <row r="67" spans="2:36" ht="30" customHeight="1" x14ac:dyDescent="0.3">
      <c r="B67" s="51"/>
      <c r="C67" s="59"/>
      <c r="D67" s="35"/>
      <c r="E67" s="35"/>
      <c r="F67" s="59"/>
      <c r="G67" s="51"/>
      <c r="H67" s="59"/>
      <c r="I67" s="59"/>
      <c r="J67" s="26" t="s">
        <v>40</v>
      </c>
      <c r="K67" s="7" t="s">
        <v>41</v>
      </c>
      <c r="L67" s="27" t="s">
        <v>80</v>
      </c>
      <c r="M67" s="10">
        <v>60</v>
      </c>
      <c r="N67" s="67"/>
      <c r="O67" s="59"/>
      <c r="P67" s="52"/>
      <c r="Q67" s="52"/>
      <c r="R67" s="52"/>
      <c r="S67" s="52"/>
      <c r="T67" s="48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42"/>
      <c r="AI67" s="42"/>
      <c r="AJ67" s="33"/>
    </row>
    <row r="68" spans="2:36" ht="45" customHeight="1" x14ac:dyDescent="0.3">
      <c r="B68" s="51"/>
      <c r="C68" s="74" t="s">
        <v>112</v>
      </c>
      <c r="D68" s="35"/>
      <c r="E68" s="35"/>
      <c r="F68" s="74" t="s">
        <v>112</v>
      </c>
      <c r="G68" s="51"/>
      <c r="H68" s="50" t="s">
        <v>18</v>
      </c>
      <c r="I68" s="38" t="s">
        <v>18</v>
      </c>
      <c r="J68" s="26" t="s">
        <v>77</v>
      </c>
      <c r="K68" s="7" t="s">
        <v>39</v>
      </c>
      <c r="L68" s="27" t="s">
        <v>78</v>
      </c>
      <c r="M68" s="10">
        <v>217</v>
      </c>
      <c r="N68" s="68" t="s">
        <v>138</v>
      </c>
      <c r="O68" s="50" t="s">
        <v>48</v>
      </c>
      <c r="P68" s="68" t="s">
        <v>139</v>
      </c>
      <c r="Q68" s="68" t="s">
        <v>140</v>
      </c>
      <c r="R68" s="68" t="s">
        <v>141</v>
      </c>
      <c r="S68" s="68" t="s">
        <v>142</v>
      </c>
      <c r="T68" s="48"/>
      <c r="U68" s="53">
        <f>V68+Y68</f>
        <v>1391447</v>
      </c>
      <c r="V68" s="53">
        <v>697500</v>
      </c>
      <c r="W68" s="84" t="s">
        <v>76</v>
      </c>
      <c r="X68" s="84" t="s">
        <v>76</v>
      </c>
      <c r="Y68" s="53">
        <v>693947</v>
      </c>
      <c r="Z68" s="53"/>
      <c r="AA68" s="84" t="s">
        <v>76</v>
      </c>
      <c r="AB68" s="53">
        <v>3553</v>
      </c>
      <c r="AC68" s="94" t="s">
        <v>143</v>
      </c>
      <c r="AD68" s="53">
        <f>U68</f>
        <v>1391447</v>
      </c>
      <c r="AE68" s="53"/>
      <c r="AF68" s="53"/>
      <c r="AG68" s="94"/>
      <c r="AH68" s="42"/>
      <c r="AI68" s="42"/>
      <c r="AJ68" s="31"/>
    </row>
    <row r="69" spans="2:36" ht="45" customHeight="1" x14ac:dyDescent="0.3">
      <c r="B69" s="51"/>
      <c r="C69" s="66"/>
      <c r="D69" s="35"/>
      <c r="E69" s="35"/>
      <c r="F69" s="66"/>
      <c r="G69" s="51"/>
      <c r="H69" s="66"/>
      <c r="I69" s="39"/>
      <c r="J69" s="26" t="s">
        <v>42</v>
      </c>
      <c r="K69" s="7" t="s">
        <v>43</v>
      </c>
      <c r="L69" s="27" t="s">
        <v>79</v>
      </c>
      <c r="M69" s="10">
        <v>223</v>
      </c>
      <c r="N69" s="66"/>
      <c r="O69" s="66"/>
      <c r="P69" s="51"/>
      <c r="Q69" s="51"/>
      <c r="R69" s="51"/>
      <c r="S69" s="51"/>
      <c r="T69" s="48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42"/>
      <c r="AI69" s="42"/>
      <c r="AJ69" s="32"/>
    </row>
    <row r="70" spans="2:36" ht="30" customHeight="1" x14ac:dyDescent="0.3">
      <c r="B70" s="52"/>
      <c r="C70" s="67"/>
      <c r="D70" s="36"/>
      <c r="E70" s="36"/>
      <c r="F70" s="67"/>
      <c r="G70" s="52"/>
      <c r="H70" s="67"/>
      <c r="I70" s="40"/>
      <c r="J70" s="26" t="s">
        <v>40</v>
      </c>
      <c r="K70" s="7" t="s">
        <v>41</v>
      </c>
      <c r="L70" s="27" t="s">
        <v>80</v>
      </c>
      <c r="M70" s="10">
        <v>25</v>
      </c>
      <c r="N70" s="67"/>
      <c r="O70" s="67"/>
      <c r="P70" s="52"/>
      <c r="Q70" s="52"/>
      <c r="R70" s="52"/>
      <c r="S70" s="52"/>
      <c r="T70" s="49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43"/>
      <c r="AI70" s="43"/>
      <c r="AJ70" s="33"/>
    </row>
    <row r="71" spans="2:36" ht="60" customHeight="1" x14ac:dyDescent="0.3">
      <c r="B71" s="37" t="s">
        <v>92</v>
      </c>
      <c r="C71" s="34" t="s">
        <v>69</v>
      </c>
      <c r="D71" s="34" t="s">
        <v>70</v>
      </c>
      <c r="E71" s="34" t="s">
        <v>71</v>
      </c>
      <c r="F71" s="69" t="s">
        <v>101</v>
      </c>
      <c r="G71" s="64" t="s">
        <v>17</v>
      </c>
      <c r="H71" s="70" t="s">
        <v>18</v>
      </c>
      <c r="I71" s="70" t="s">
        <v>18</v>
      </c>
      <c r="J71" s="13" t="s">
        <v>23</v>
      </c>
      <c r="K71" s="20" t="s">
        <v>26</v>
      </c>
      <c r="L71" s="3" t="s">
        <v>19</v>
      </c>
      <c r="M71" s="10">
        <v>616</v>
      </c>
      <c r="N71" s="68" t="s">
        <v>138</v>
      </c>
      <c r="O71" s="70" t="s">
        <v>67</v>
      </c>
      <c r="P71" s="68" t="s">
        <v>139</v>
      </c>
      <c r="Q71" s="68" t="s">
        <v>140</v>
      </c>
      <c r="R71" s="68" t="s">
        <v>141</v>
      </c>
      <c r="S71" s="68" t="s">
        <v>142</v>
      </c>
      <c r="T71" s="47">
        <f>U71+U78</f>
        <v>6963629.5</v>
      </c>
      <c r="U71" s="53">
        <f>V71+Y71</f>
        <v>2231807.5</v>
      </c>
      <c r="V71" s="53">
        <v>1115903.75</v>
      </c>
      <c r="W71" s="94" t="s">
        <v>76</v>
      </c>
      <c r="X71" s="94" t="s">
        <v>76</v>
      </c>
      <c r="Y71" s="53">
        <v>1115903.75</v>
      </c>
      <c r="Z71" s="53"/>
      <c r="AA71" s="94" t="s">
        <v>76</v>
      </c>
      <c r="AB71" s="53">
        <v>0</v>
      </c>
      <c r="AC71" s="94" t="s">
        <v>143</v>
      </c>
      <c r="AD71" s="53">
        <f>U71</f>
        <v>2231807.5</v>
      </c>
      <c r="AE71" s="53"/>
      <c r="AF71" s="53"/>
      <c r="AG71" s="96"/>
      <c r="AH71" s="85">
        <v>45627</v>
      </c>
      <c r="AI71" s="85">
        <v>45689</v>
      </c>
      <c r="AJ71" s="44"/>
    </row>
    <row r="72" spans="2:36" ht="72" x14ac:dyDescent="0.3">
      <c r="B72" s="62"/>
      <c r="C72" s="35"/>
      <c r="D72" s="35"/>
      <c r="E72" s="35"/>
      <c r="F72" s="58"/>
      <c r="G72" s="62"/>
      <c r="H72" s="58"/>
      <c r="I72" s="58"/>
      <c r="J72" s="13" t="s">
        <v>64</v>
      </c>
      <c r="K72" s="3" t="s">
        <v>29</v>
      </c>
      <c r="L72" s="15" t="s">
        <v>60</v>
      </c>
      <c r="M72" s="10">
        <v>14.97</v>
      </c>
      <c r="N72" s="66"/>
      <c r="O72" s="58"/>
      <c r="P72" s="58"/>
      <c r="Q72" s="58"/>
      <c r="R72" s="58"/>
      <c r="S72" s="58"/>
      <c r="T72" s="48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61"/>
      <c r="AH72" s="86"/>
      <c r="AI72" s="86"/>
      <c r="AJ72" s="45"/>
    </row>
    <row r="73" spans="2:36" ht="57.6" x14ac:dyDescent="0.3">
      <c r="B73" s="62"/>
      <c r="C73" s="35"/>
      <c r="D73" s="35"/>
      <c r="E73" s="35"/>
      <c r="F73" s="58"/>
      <c r="G73" s="62"/>
      <c r="H73" s="58"/>
      <c r="I73" s="58"/>
      <c r="J73" s="13" t="s">
        <v>34</v>
      </c>
      <c r="K73" s="7" t="s">
        <v>35</v>
      </c>
      <c r="L73" s="14" t="s">
        <v>63</v>
      </c>
      <c r="M73" s="10">
        <v>82</v>
      </c>
      <c r="N73" s="66"/>
      <c r="O73" s="58"/>
      <c r="P73" s="58"/>
      <c r="Q73" s="58"/>
      <c r="R73" s="58"/>
      <c r="S73" s="58"/>
      <c r="T73" s="48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61"/>
      <c r="AH73" s="86"/>
      <c r="AI73" s="86"/>
      <c r="AJ73" s="45"/>
    </row>
    <row r="74" spans="2:36" ht="28.8" x14ac:dyDescent="0.3">
      <c r="B74" s="62"/>
      <c r="C74" s="35"/>
      <c r="D74" s="35"/>
      <c r="E74" s="35"/>
      <c r="F74" s="58"/>
      <c r="G74" s="62"/>
      <c r="H74" s="58"/>
      <c r="I74" s="58"/>
      <c r="J74" s="13" t="s">
        <v>22</v>
      </c>
      <c r="K74" s="20" t="s">
        <v>24</v>
      </c>
      <c r="L74" s="3" t="s">
        <v>20</v>
      </c>
      <c r="M74" s="10">
        <v>123</v>
      </c>
      <c r="N74" s="66"/>
      <c r="O74" s="58"/>
      <c r="P74" s="58"/>
      <c r="Q74" s="58"/>
      <c r="R74" s="58"/>
      <c r="S74" s="58"/>
      <c r="T74" s="48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61"/>
      <c r="AH74" s="86"/>
      <c r="AI74" s="86"/>
      <c r="AJ74" s="45"/>
    </row>
    <row r="75" spans="2:36" ht="28.8" x14ac:dyDescent="0.3">
      <c r="B75" s="62"/>
      <c r="C75" s="35"/>
      <c r="D75" s="35"/>
      <c r="E75" s="35"/>
      <c r="F75" s="58"/>
      <c r="G75" s="62"/>
      <c r="H75" s="58"/>
      <c r="I75" s="58"/>
      <c r="J75" s="13" t="s">
        <v>33</v>
      </c>
      <c r="K75" s="20" t="s">
        <v>25</v>
      </c>
      <c r="L75" s="3" t="s">
        <v>21</v>
      </c>
      <c r="M75" s="10">
        <v>616</v>
      </c>
      <c r="N75" s="66"/>
      <c r="O75" s="58"/>
      <c r="P75" s="58"/>
      <c r="Q75" s="58"/>
      <c r="R75" s="58"/>
      <c r="S75" s="58"/>
      <c r="T75" s="48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61"/>
      <c r="AH75" s="86"/>
      <c r="AI75" s="86"/>
      <c r="AJ75" s="45"/>
    </row>
    <row r="76" spans="2:36" ht="57.6" x14ac:dyDescent="0.3">
      <c r="B76" s="62"/>
      <c r="C76" s="35"/>
      <c r="D76" s="35"/>
      <c r="E76" s="35"/>
      <c r="F76" s="58"/>
      <c r="G76" s="62"/>
      <c r="H76" s="58"/>
      <c r="I76" s="58"/>
      <c r="J76" s="13" t="s">
        <v>68</v>
      </c>
      <c r="K76" s="3" t="s">
        <v>32</v>
      </c>
      <c r="L76" s="15" t="s">
        <v>61</v>
      </c>
      <c r="M76" s="10">
        <v>1</v>
      </c>
      <c r="N76" s="66"/>
      <c r="O76" s="58"/>
      <c r="P76" s="58"/>
      <c r="Q76" s="58"/>
      <c r="R76" s="58"/>
      <c r="S76" s="58"/>
      <c r="T76" s="48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61"/>
      <c r="AH76" s="86"/>
      <c r="AI76" s="86"/>
      <c r="AJ76" s="45"/>
    </row>
    <row r="77" spans="2:36" x14ac:dyDescent="0.3">
      <c r="B77" s="62"/>
      <c r="C77" s="35"/>
      <c r="D77" s="35"/>
      <c r="E77" s="35"/>
      <c r="F77" s="59"/>
      <c r="G77" s="62"/>
      <c r="H77" s="59"/>
      <c r="I77" s="59"/>
      <c r="J77" s="13" t="s">
        <v>37</v>
      </c>
      <c r="K77" s="17" t="s">
        <v>38</v>
      </c>
      <c r="L77" s="15" t="s">
        <v>61</v>
      </c>
      <c r="M77" s="10">
        <v>8</v>
      </c>
      <c r="N77" s="67"/>
      <c r="O77" s="59"/>
      <c r="P77" s="59"/>
      <c r="Q77" s="59"/>
      <c r="R77" s="59"/>
      <c r="S77" s="59"/>
      <c r="T77" s="48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61"/>
      <c r="AH77" s="86"/>
      <c r="AI77" s="86"/>
      <c r="AJ77" s="45"/>
    </row>
    <row r="78" spans="2:36" ht="43.2" x14ac:dyDescent="0.3">
      <c r="B78" s="62"/>
      <c r="C78" s="35"/>
      <c r="D78" s="35"/>
      <c r="E78" s="35"/>
      <c r="F78" s="69" t="s">
        <v>102</v>
      </c>
      <c r="G78" s="62"/>
      <c r="H78" s="70" t="s">
        <v>18</v>
      </c>
      <c r="I78" s="70" t="s">
        <v>18</v>
      </c>
      <c r="J78" s="13" t="s">
        <v>55</v>
      </c>
      <c r="K78" s="20" t="s">
        <v>26</v>
      </c>
      <c r="L78" s="3" t="s">
        <v>19</v>
      </c>
      <c r="M78" s="10">
        <v>946</v>
      </c>
      <c r="N78" s="68" t="s">
        <v>138</v>
      </c>
      <c r="O78" s="70" t="s">
        <v>67</v>
      </c>
      <c r="P78" s="68" t="s">
        <v>139</v>
      </c>
      <c r="Q78" s="68" t="s">
        <v>140</v>
      </c>
      <c r="R78" s="68" t="s">
        <v>141</v>
      </c>
      <c r="S78" s="68" t="s">
        <v>142</v>
      </c>
      <c r="T78" s="48"/>
      <c r="U78" s="53">
        <f>V78+Y78</f>
        <v>4731822</v>
      </c>
      <c r="V78" s="53">
        <v>2374305</v>
      </c>
      <c r="W78" s="94" t="s">
        <v>76</v>
      </c>
      <c r="X78" s="94" t="s">
        <v>76</v>
      </c>
      <c r="Y78" s="53">
        <v>2357517</v>
      </c>
      <c r="Z78" s="53"/>
      <c r="AA78" s="94" t="s">
        <v>76</v>
      </c>
      <c r="AB78" s="53">
        <v>16788</v>
      </c>
      <c r="AC78" s="94" t="s">
        <v>143</v>
      </c>
      <c r="AD78" s="53">
        <f>U78</f>
        <v>4731822</v>
      </c>
      <c r="AE78" s="53"/>
      <c r="AF78" s="53"/>
      <c r="AG78" s="94"/>
      <c r="AH78" s="86"/>
      <c r="AI78" s="86"/>
      <c r="AJ78" s="45"/>
    </row>
    <row r="79" spans="2:36" ht="72" x14ac:dyDescent="0.3">
      <c r="B79" s="62"/>
      <c r="C79" s="35"/>
      <c r="D79" s="35"/>
      <c r="E79" s="35"/>
      <c r="F79" s="58"/>
      <c r="G79" s="62"/>
      <c r="H79" s="58"/>
      <c r="I79" s="58"/>
      <c r="J79" s="13" t="s">
        <v>64</v>
      </c>
      <c r="K79" s="3" t="s">
        <v>29</v>
      </c>
      <c r="L79" s="9" t="s">
        <v>30</v>
      </c>
      <c r="M79" s="10">
        <v>14.97</v>
      </c>
      <c r="N79" s="66"/>
      <c r="O79" s="58"/>
      <c r="P79" s="58"/>
      <c r="Q79" s="58"/>
      <c r="R79" s="58"/>
      <c r="S79" s="58"/>
      <c r="T79" s="48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86"/>
      <c r="AI79" s="86"/>
      <c r="AJ79" s="45"/>
    </row>
    <row r="80" spans="2:36" ht="57.6" x14ac:dyDescent="0.3">
      <c r="B80" s="62"/>
      <c r="C80" s="35"/>
      <c r="D80" s="35"/>
      <c r="E80" s="35"/>
      <c r="F80" s="58"/>
      <c r="G80" s="62"/>
      <c r="H80" s="58"/>
      <c r="I80" s="58"/>
      <c r="J80" s="13" t="s">
        <v>34</v>
      </c>
      <c r="K80" s="7" t="s">
        <v>35</v>
      </c>
      <c r="L80" s="8" t="s">
        <v>36</v>
      </c>
      <c r="M80" s="10">
        <v>63</v>
      </c>
      <c r="N80" s="66"/>
      <c r="O80" s="58"/>
      <c r="P80" s="58"/>
      <c r="Q80" s="58"/>
      <c r="R80" s="58"/>
      <c r="S80" s="58"/>
      <c r="T80" s="48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86"/>
      <c r="AI80" s="86"/>
      <c r="AJ80" s="45"/>
    </row>
    <row r="81" spans="2:36" ht="28.8" x14ac:dyDescent="0.3">
      <c r="B81" s="62"/>
      <c r="C81" s="35"/>
      <c r="D81" s="35"/>
      <c r="E81" s="35"/>
      <c r="F81" s="58"/>
      <c r="G81" s="62"/>
      <c r="H81" s="58"/>
      <c r="I81" s="58"/>
      <c r="J81" s="13" t="s">
        <v>53</v>
      </c>
      <c r="K81" s="20" t="s">
        <v>24</v>
      </c>
      <c r="L81" s="3" t="s">
        <v>20</v>
      </c>
      <c r="M81" s="10">
        <v>189</v>
      </c>
      <c r="N81" s="66"/>
      <c r="O81" s="58"/>
      <c r="P81" s="58"/>
      <c r="Q81" s="58"/>
      <c r="R81" s="58"/>
      <c r="S81" s="58"/>
      <c r="T81" s="48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86"/>
      <c r="AI81" s="86"/>
      <c r="AJ81" s="45"/>
    </row>
    <row r="82" spans="2:36" ht="28.8" x14ac:dyDescent="0.3">
      <c r="B82" s="62"/>
      <c r="C82" s="35"/>
      <c r="D82" s="35"/>
      <c r="E82" s="35"/>
      <c r="F82" s="58"/>
      <c r="G82" s="62"/>
      <c r="H82" s="58"/>
      <c r="I82" s="58"/>
      <c r="J82" s="13" t="s">
        <v>33</v>
      </c>
      <c r="K82" s="20" t="s">
        <v>25</v>
      </c>
      <c r="L82" s="3" t="s">
        <v>21</v>
      </c>
      <c r="M82" s="10">
        <v>946</v>
      </c>
      <c r="N82" s="66"/>
      <c r="O82" s="58"/>
      <c r="P82" s="58"/>
      <c r="Q82" s="58"/>
      <c r="R82" s="58"/>
      <c r="S82" s="58"/>
      <c r="T82" s="48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86"/>
      <c r="AI82" s="86"/>
      <c r="AJ82" s="45"/>
    </row>
    <row r="83" spans="2:36" ht="57.6" x14ac:dyDescent="0.3">
      <c r="B83" s="62"/>
      <c r="C83" s="35"/>
      <c r="D83" s="35"/>
      <c r="E83" s="35"/>
      <c r="F83" s="58"/>
      <c r="G83" s="62"/>
      <c r="H83" s="58"/>
      <c r="I83" s="58"/>
      <c r="J83" s="13" t="s">
        <v>68</v>
      </c>
      <c r="K83" s="3" t="s">
        <v>32</v>
      </c>
      <c r="L83" s="15" t="s">
        <v>61</v>
      </c>
      <c r="M83" s="10">
        <v>1</v>
      </c>
      <c r="N83" s="66"/>
      <c r="O83" s="58"/>
      <c r="P83" s="58"/>
      <c r="Q83" s="58"/>
      <c r="R83" s="58"/>
      <c r="S83" s="58"/>
      <c r="T83" s="48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86"/>
      <c r="AI83" s="86"/>
      <c r="AJ83" s="45"/>
    </row>
    <row r="84" spans="2:36" x14ac:dyDescent="0.3">
      <c r="B84" s="63"/>
      <c r="C84" s="36"/>
      <c r="D84" s="36"/>
      <c r="E84" s="36"/>
      <c r="F84" s="59"/>
      <c r="G84" s="63"/>
      <c r="H84" s="59"/>
      <c r="I84" s="59"/>
      <c r="J84" s="13" t="s">
        <v>37</v>
      </c>
      <c r="K84" s="17" t="s">
        <v>38</v>
      </c>
      <c r="L84" s="15" t="s">
        <v>61</v>
      </c>
      <c r="M84" s="10">
        <v>6</v>
      </c>
      <c r="N84" s="67"/>
      <c r="O84" s="59"/>
      <c r="P84" s="59"/>
      <c r="Q84" s="59"/>
      <c r="R84" s="59"/>
      <c r="S84" s="59"/>
      <c r="T84" s="49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95"/>
      <c r="AI84" s="95"/>
      <c r="AJ84" s="46"/>
    </row>
    <row r="85" spans="2:36" ht="43.2" x14ac:dyDescent="0.3">
      <c r="B85" s="57" t="s">
        <v>155</v>
      </c>
      <c r="C85" s="114" t="s">
        <v>114</v>
      </c>
      <c r="D85" s="113" t="s">
        <v>73</v>
      </c>
      <c r="E85" s="113" t="s">
        <v>74</v>
      </c>
      <c r="F85" s="114" t="s">
        <v>114</v>
      </c>
      <c r="G85" s="113" t="s">
        <v>17</v>
      </c>
      <c r="H85" s="113" t="s">
        <v>18</v>
      </c>
      <c r="I85" s="115" t="s">
        <v>18</v>
      </c>
      <c r="J85" s="14" t="s">
        <v>55</v>
      </c>
      <c r="K85" s="20" t="s">
        <v>26</v>
      </c>
      <c r="L85" s="3" t="s">
        <v>19</v>
      </c>
      <c r="M85" s="11">
        <v>393</v>
      </c>
      <c r="N85" s="68" t="s">
        <v>138</v>
      </c>
      <c r="O85" s="113" t="s">
        <v>67</v>
      </c>
      <c r="P85" s="68" t="s">
        <v>139</v>
      </c>
      <c r="Q85" s="68" t="s">
        <v>140</v>
      </c>
      <c r="R85" s="68" t="s">
        <v>141</v>
      </c>
      <c r="S85" s="68" t="s">
        <v>142</v>
      </c>
      <c r="T85" s="61">
        <f>U85</f>
        <v>1462600</v>
      </c>
      <c r="U85" s="61">
        <f>V85+Y85</f>
        <v>1462600</v>
      </c>
      <c r="V85" s="61">
        <v>731300</v>
      </c>
      <c r="W85" s="84" t="s">
        <v>76</v>
      </c>
      <c r="X85" s="84" t="s">
        <v>76</v>
      </c>
      <c r="Y85" s="84">
        <v>731300</v>
      </c>
      <c r="Z85" s="84"/>
      <c r="AA85" s="84" t="s">
        <v>76</v>
      </c>
      <c r="AB85" s="53">
        <v>0</v>
      </c>
      <c r="AC85" s="94" t="s">
        <v>143</v>
      </c>
      <c r="AD85" s="53">
        <f>U85</f>
        <v>1462600</v>
      </c>
      <c r="AE85" s="53"/>
      <c r="AF85" s="53"/>
      <c r="AG85" s="94"/>
      <c r="AH85" s="116" t="s">
        <v>93</v>
      </c>
      <c r="AI85" s="116" t="s">
        <v>94</v>
      </c>
      <c r="AJ85" s="44"/>
    </row>
    <row r="86" spans="2:36" ht="72" x14ac:dyDescent="0.3">
      <c r="B86" s="112"/>
      <c r="C86" s="112"/>
      <c r="D86" s="112"/>
      <c r="E86" s="112"/>
      <c r="F86" s="112"/>
      <c r="G86" s="112"/>
      <c r="H86" s="112"/>
      <c r="I86" s="115"/>
      <c r="J86" s="14" t="s">
        <v>64</v>
      </c>
      <c r="K86" s="3" t="s">
        <v>29</v>
      </c>
      <c r="L86" s="9" t="s">
        <v>30</v>
      </c>
      <c r="M86" s="11">
        <v>14.97</v>
      </c>
      <c r="N86" s="66"/>
      <c r="O86" s="112"/>
      <c r="P86" s="51"/>
      <c r="Q86" s="51"/>
      <c r="R86" s="51"/>
      <c r="S86" s="51"/>
      <c r="T86" s="61"/>
      <c r="U86" s="61"/>
      <c r="V86" s="61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117"/>
      <c r="AI86" s="117"/>
      <c r="AJ86" s="45"/>
    </row>
    <row r="87" spans="2:36" ht="57.6" x14ac:dyDescent="0.3">
      <c r="B87" s="112"/>
      <c r="C87" s="112"/>
      <c r="D87" s="112"/>
      <c r="E87" s="112"/>
      <c r="F87" s="112"/>
      <c r="G87" s="112"/>
      <c r="H87" s="112"/>
      <c r="I87" s="115"/>
      <c r="J87" s="14" t="s">
        <v>34</v>
      </c>
      <c r="K87" s="7" t="s">
        <v>35</v>
      </c>
      <c r="L87" s="8" t="s">
        <v>36</v>
      </c>
      <c r="M87" s="11">
        <v>64</v>
      </c>
      <c r="N87" s="66"/>
      <c r="O87" s="112"/>
      <c r="P87" s="51"/>
      <c r="Q87" s="51"/>
      <c r="R87" s="51"/>
      <c r="S87" s="51"/>
      <c r="T87" s="61"/>
      <c r="U87" s="61"/>
      <c r="V87" s="61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117"/>
      <c r="AI87" s="117"/>
      <c r="AJ87" s="45"/>
    </row>
    <row r="88" spans="2:36" ht="28.8" x14ac:dyDescent="0.3">
      <c r="B88" s="112"/>
      <c r="C88" s="112"/>
      <c r="D88" s="112"/>
      <c r="E88" s="112"/>
      <c r="F88" s="112"/>
      <c r="G88" s="112"/>
      <c r="H88" s="112"/>
      <c r="I88" s="115"/>
      <c r="J88" s="14" t="s">
        <v>33</v>
      </c>
      <c r="K88" s="20" t="s">
        <v>25</v>
      </c>
      <c r="L88" s="3" t="s">
        <v>21</v>
      </c>
      <c r="M88" s="11">
        <v>393</v>
      </c>
      <c r="N88" s="66"/>
      <c r="O88" s="112"/>
      <c r="P88" s="51"/>
      <c r="Q88" s="51"/>
      <c r="R88" s="51"/>
      <c r="S88" s="51"/>
      <c r="T88" s="61"/>
      <c r="U88" s="61"/>
      <c r="V88" s="61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117"/>
      <c r="AI88" s="117"/>
      <c r="AJ88" s="45"/>
    </row>
    <row r="89" spans="2:36" ht="57.6" x14ac:dyDescent="0.3">
      <c r="B89" s="112"/>
      <c r="C89" s="112"/>
      <c r="D89" s="112"/>
      <c r="E89" s="112"/>
      <c r="F89" s="112"/>
      <c r="G89" s="112"/>
      <c r="H89" s="112"/>
      <c r="I89" s="115"/>
      <c r="J89" s="14" t="s">
        <v>68</v>
      </c>
      <c r="K89" s="3" t="s">
        <v>32</v>
      </c>
      <c r="L89" s="15" t="s">
        <v>61</v>
      </c>
      <c r="M89" s="11">
        <v>1</v>
      </c>
      <c r="N89" s="66"/>
      <c r="O89" s="112"/>
      <c r="P89" s="51"/>
      <c r="Q89" s="51"/>
      <c r="R89" s="51"/>
      <c r="S89" s="51"/>
      <c r="T89" s="61"/>
      <c r="U89" s="61"/>
      <c r="V89" s="61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117"/>
      <c r="AI89" s="117"/>
      <c r="AJ89" s="45"/>
    </row>
    <row r="90" spans="2:36" x14ac:dyDescent="0.3">
      <c r="B90" s="112"/>
      <c r="C90" s="112"/>
      <c r="D90" s="112"/>
      <c r="E90" s="112"/>
      <c r="F90" s="112"/>
      <c r="G90" s="112"/>
      <c r="H90" s="112"/>
      <c r="I90" s="115"/>
      <c r="J90" s="14" t="s">
        <v>37</v>
      </c>
      <c r="K90" s="15" t="s">
        <v>38</v>
      </c>
      <c r="L90" s="15" t="s">
        <v>61</v>
      </c>
      <c r="M90" s="11">
        <v>6</v>
      </c>
      <c r="N90" s="67"/>
      <c r="O90" s="112"/>
      <c r="P90" s="52"/>
      <c r="Q90" s="52"/>
      <c r="R90" s="52"/>
      <c r="S90" s="52"/>
      <c r="T90" s="61"/>
      <c r="U90" s="61"/>
      <c r="V90" s="61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118"/>
      <c r="AI90" s="118"/>
      <c r="AJ90" s="46"/>
    </row>
    <row r="91" spans="2:36" x14ac:dyDescent="0.3">
      <c r="F91" s="6"/>
    </row>
    <row r="92" spans="2:36" x14ac:dyDescent="0.3">
      <c r="K92" s="23" t="s">
        <v>115</v>
      </c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</row>
    <row r="93" spans="2:36" x14ac:dyDescent="0.3">
      <c r="T93" s="24"/>
    </row>
    <row r="97" spans="20:20" x14ac:dyDescent="0.3">
      <c r="T97" s="25"/>
    </row>
  </sheetData>
  <mergeCells count="583">
    <mergeCell ref="AE85:AE90"/>
    <mergeCell ref="AH85:AH90"/>
    <mergeCell ref="AI85:AI90"/>
    <mergeCell ref="U56:U57"/>
    <mergeCell ref="V56:V57"/>
    <mergeCell ref="W56:W57"/>
    <mergeCell ref="Y56:Y57"/>
    <mergeCell ref="AA56:AA57"/>
    <mergeCell ref="AC56:AC57"/>
    <mergeCell ref="AH71:AH84"/>
    <mergeCell ref="AF71:AF77"/>
    <mergeCell ref="AG71:AG77"/>
    <mergeCell ref="Z71:Z77"/>
    <mergeCell ref="AB71:AB77"/>
    <mergeCell ref="AD71:AD77"/>
    <mergeCell ref="AE71:AE77"/>
    <mergeCell ref="O78:O84"/>
    <mergeCell ref="U78:U84"/>
    <mergeCell ref="V78:V84"/>
    <mergeCell ref="E85:E90"/>
    <mergeCell ref="D85:D90"/>
    <mergeCell ref="C85:C90"/>
    <mergeCell ref="B85:B90"/>
    <mergeCell ref="F85:F90"/>
    <mergeCell ref="G85:G90"/>
    <mergeCell ref="H85:H90"/>
    <mergeCell ref="I85:I90"/>
    <mergeCell ref="O85:O90"/>
    <mergeCell ref="N85:N90"/>
    <mergeCell ref="AE68:AE70"/>
    <mergeCell ref="Z56:Z57"/>
    <mergeCell ref="AB56:AB57"/>
    <mergeCell ref="AD56:AD57"/>
    <mergeCell ref="AE56:AE57"/>
    <mergeCell ref="F56:F57"/>
    <mergeCell ref="O56:O57"/>
    <mergeCell ref="H56:H57"/>
    <mergeCell ref="I56:I57"/>
    <mergeCell ref="N56:N57"/>
    <mergeCell ref="P56:P57"/>
    <mergeCell ref="Z68:Z70"/>
    <mergeCell ref="AB68:AB70"/>
    <mergeCell ref="T85:T90"/>
    <mergeCell ref="U85:U90"/>
    <mergeCell ref="V85:V90"/>
    <mergeCell ref="W85:W90"/>
    <mergeCell ref="Z85:Z90"/>
    <mergeCell ref="AB85:AB90"/>
    <mergeCell ref="AD53:AD55"/>
    <mergeCell ref="AD68:AD70"/>
    <mergeCell ref="AD85:AD90"/>
    <mergeCell ref="V44:V48"/>
    <mergeCell ref="W44:W48"/>
    <mergeCell ref="X44:X48"/>
    <mergeCell ref="Y44:Y48"/>
    <mergeCell ref="C68:C70"/>
    <mergeCell ref="H68:H70"/>
    <mergeCell ref="I68:I70"/>
    <mergeCell ref="O68:O70"/>
    <mergeCell ref="U68:U70"/>
    <mergeCell ref="V68:V70"/>
    <mergeCell ref="W68:W70"/>
    <mergeCell ref="F68:F70"/>
    <mergeCell ref="P44:P48"/>
    <mergeCell ref="F49:F52"/>
    <mergeCell ref="H49:H52"/>
    <mergeCell ref="I49:I52"/>
    <mergeCell ref="O49:O52"/>
    <mergeCell ref="N49:N52"/>
    <mergeCell ref="P49:P52"/>
    <mergeCell ref="Q49:Q52"/>
    <mergeCell ref="R49:R52"/>
    <mergeCell ref="V39:V40"/>
    <mergeCell ref="W39:W40"/>
    <mergeCell ref="Z39:Z40"/>
    <mergeCell ref="AD49:AD52"/>
    <mergeCell ref="AE49:AE52"/>
    <mergeCell ref="X49:X52"/>
    <mergeCell ref="AC58:AC60"/>
    <mergeCell ref="H58:H60"/>
    <mergeCell ref="I58:I60"/>
    <mergeCell ref="O58:O60"/>
    <mergeCell ref="U58:U60"/>
    <mergeCell ref="V58:V60"/>
    <mergeCell ref="W58:W60"/>
    <mergeCell ref="N58:N60"/>
    <mergeCell ref="P58:P60"/>
    <mergeCell ref="Q58:Q60"/>
    <mergeCell ref="R58:R60"/>
    <mergeCell ref="S58:S60"/>
    <mergeCell ref="U49:U52"/>
    <mergeCell ref="V49:V52"/>
    <mergeCell ref="W49:W52"/>
    <mergeCell ref="Z49:Z52"/>
    <mergeCell ref="AB49:AB52"/>
    <mergeCell ref="O44:O48"/>
    <mergeCell ref="Y65:Y67"/>
    <mergeCell ref="AA65:AA67"/>
    <mergeCell ref="AC65:AC67"/>
    <mergeCell ref="Y49:Y52"/>
    <mergeCell ref="AA49:AA52"/>
    <mergeCell ref="AC49:AC52"/>
    <mergeCell ref="H44:H48"/>
    <mergeCell ref="I44:I48"/>
    <mergeCell ref="AE39:AE40"/>
    <mergeCell ref="H65:H67"/>
    <mergeCell ref="I65:I67"/>
    <mergeCell ref="O65:O67"/>
    <mergeCell ref="U65:U67"/>
    <mergeCell ref="V65:V67"/>
    <mergeCell ref="W65:W67"/>
    <mergeCell ref="Z65:Z67"/>
    <mergeCell ref="AB65:AB67"/>
    <mergeCell ref="AD65:AD67"/>
    <mergeCell ref="AE65:AE67"/>
    <mergeCell ref="V61:V64"/>
    <mergeCell ref="W61:W64"/>
    <mergeCell ref="Z61:Z64"/>
    <mergeCell ref="AB61:AB64"/>
    <mergeCell ref="AD61:AD64"/>
    <mergeCell ref="N65:N67"/>
    <mergeCell ref="P65:P67"/>
    <mergeCell ref="F61:F64"/>
    <mergeCell ref="H61:H64"/>
    <mergeCell ref="I61:I64"/>
    <mergeCell ref="Q65:Q67"/>
    <mergeCell ref="R65:R67"/>
    <mergeCell ref="S65:S67"/>
    <mergeCell ref="X65:X67"/>
    <mergeCell ref="F65:F67"/>
    <mergeCell ref="AE61:AE64"/>
    <mergeCell ref="O34:O36"/>
    <mergeCell ref="T34:T36"/>
    <mergeCell ref="U34:U36"/>
    <mergeCell ref="V34:V36"/>
    <mergeCell ref="F16:F23"/>
    <mergeCell ref="H16:H23"/>
    <mergeCell ref="I16:I23"/>
    <mergeCell ref="O16:O23"/>
    <mergeCell ref="U16:U23"/>
    <mergeCell ref="V16:V23"/>
    <mergeCell ref="W16:W23"/>
    <mergeCell ref="Z16:Z23"/>
    <mergeCell ref="AD34:AD36"/>
    <mergeCell ref="AE34:AE36"/>
    <mergeCell ref="AB39:AB40"/>
    <mergeCell ref="AD39:AD40"/>
    <mergeCell ref="F39:F40"/>
    <mergeCell ref="H39:H40"/>
    <mergeCell ref="I39:I40"/>
    <mergeCell ref="O39:O40"/>
    <mergeCell ref="O61:O64"/>
    <mergeCell ref="U61:U64"/>
    <mergeCell ref="U39:U40"/>
    <mergeCell ref="Q13:Q15"/>
    <mergeCell ref="P13:P15"/>
    <mergeCell ref="N13:N15"/>
    <mergeCell ref="F13:F15"/>
    <mergeCell ref="H41:H43"/>
    <mergeCell ref="C13:C15"/>
    <mergeCell ref="D13:D15"/>
    <mergeCell ref="E13:E15"/>
    <mergeCell ref="U13:U15"/>
    <mergeCell ref="U41:U43"/>
    <mergeCell ref="R13:R15"/>
    <mergeCell ref="C16:C23"/>
    <mergeCell ref="C24:C30"/>
    <mergeCell ref="I41:I43"/>
    <mergeCell ref="H13:H15"/>
    <mergeCell ref="I13:I15"/>
    <mergeCell ref="O13:O15"/>
    <mergeCell ref="F41:F43"/>
    <mergeCell ref="B34:B36"/>
    <mergeCell ref="C34:C36"/>
    <mergeCell ref="D34:D36"/>
    <mergeCell ref="E34:E36"/>
    <mergeCell ref="F34:F36"/>
    <mergeCell ref="G34:G36"/>
    <mergeCell ref="H34:H36"/>
    <mergeCell ref="I34:I36"/>
    <mergeCell ref="W34:W36"/>
    <mergeCell ref="B4:B5"/>
    <mergeCell ref="C4:C5"/>
    <mergeCell ref="D4:D5"/>
    <mergeCell ref="E4:E5"/>
    <mergeCell ref="F4:F5"/>
    <mergeCell ref="G4:G5"/>
    <mergeCell ref="I2:M2"/>
    <mergeCell ref="N4:N5"/>
    <mergeCell ref="P4:P5"/>
    <mergeCell ref="AH4:AH5"/>
    <mergeCell ref="AI4:AI5"/>
    <mergeCell ref="H4:H5"/>
    <mergeCell ref="I4:I5"/>
    <mergeCell ref="J4:M4"/>
    <mergeCell ref="O4:O5"/>
    <mergeCell ref="T4:T5"/>
    <mergeCell ref="U4:U5"/>
    <mergeCell ref="AB4:AB5"/>
    <mergeCell ref="Q4:Q5"/>
    <mergeCell ref="R4:R5"/>
    <mergeCell ref="S4:S5"/>
    <mergeCell ref="V4:AA4"/>
    <mergeCell ref="AC4:AC5"/>
    <mergeCell ref="P71:P77"/>
    <mergeCell ref="Q71:Q77"/>
    <mergeCell ref="R71:R77"/>
    <mergeCell ref="S71:S77"/>
    <mergeCell ref="X71:X77"/>
    <mergeCell ref="Y71:Y77"/>
    <mergeCell ref="O71:O77"/>
    <mergeCell ref="U71:U77"/>
    <mergeCell ref="V71:V77"/>
    <mergeCell ref="W71:W77"/>
    <mergeCell ref="D7:D12"/>
    <mergeCell ref="C7:C12"/>
    <mergeCell ref="B7:B12"/>
    <mergeCell ref="AE37:AE38"/>
    <mergeCell ref="Z78:Z84"/>
    <mergeCell ref="AB78:AB84"/>
    <mergeCell ref="AD78:AD84"/>
    <mergeCell ref="AE78:AE84"/>
    <mergeCell ref="W78:W84"/>
    <mergeCell ref="F71:F77"/>
    <mergeCell ref="H71:H77"/>
    <mergeCell ref="I71:I77"/>
    <mergeCell ref="AA71:AA77"/>
    <mergeCell ref="AC71:AC77"/>
    <mergeCell ref="Q78:Q84"/>
    <mergeCell ref="P78:P84"/>
    <mergeCell ref="N78:N84"/>
    <mergeCell ref="P37:P38"/>
    <mergeCell ref="Q37:Q38"/>
    <mergeCell ref="R37:R38"/>
    <mergeCell ref="S37:S38"/>
    <mergeCell ref="X37:X38"/>
    <mergeCell ref="Y37:Y38"/>
    <mergeCell ref="AA37:AA38"/>
    <mergeCell ref="H7:H12"/>
    <mergeCell ref="I7:I12"/>
    <mergeCell ref="O7:O12"/>
    <mergeCell ref="F31:F33"/>
    <mergeCell ref="H31:H33"/>
    <mergeCell ref="I31:I33"/>
    <mergeCell ref="O31:O33"/>
    <mergeCell ref="H37:H38"/>
    <mergeCell ref="I37:I38"/>
    <mergeCell ref="F37:F38"/>
    <mergeCell ref="O37:O38"/>
    <mergeCell ref="N37:N38"/>
    <mergeCell ref="AJ34:AJ36"/>
    <mergeCell ref="F7:F12"/>
    <mergeCell ref="U31:U33"/>
    <mergeCell ref="V31:V33"/>
    <mergeCell ref="W31:W33"/>
    <mergeCell ref="Z31:Z33"/>
    <mergeCell ref="AB31:AB33"/>
    <mergeCell ref="AD31:AD33"/>
    <mergeCell ref="AE31:AE33"/>
    <mergeCell ref="U7:U12"/>
    <mergeCell ref="V7:V12"/>
    <mergeCell ref="W7:W12"/>
    <mergeCell ref="AE24:AE30"/>
    <mergeCell ref="AB16:AB23"/>
    <mergeCell ref="AD16:AD23"/>
    <mergeCell ref="AE16:AE23"/>
    <mergeCell ref="AA16:AA23"/>
    <mergeCell ref="AC16:AC23"/>
    <mergeCell ref="N16:N23"/>
    <mergeCell ref="R16:R23"/>
    <mergeCell ref="S16:S23"/>
    <mergeCell ref="X16:X23"/>
    <mergeCell ref="Y16:Y23"/>
    <mergeCell ref="F24:F30"/>
    <mergeCell ref="AD13:AD15"/>
    <mergeCell ref="AE13:AE15"/>
    <mergeCell ref="AD4:AF4"/>
    <mergeCell ref="AG4:AG5"/>
    <mergeCell ref="AJ4:AJ5"/>
    <mergeCell ref="N41:N43"/>
    <mergeCell ref="P41:P43"/>
    <mergeCell ref="Q41:Q43"/>
    <mergeCell ref="R41:R43"/>
    <mergeCell ref="S41:S43"/>
    <mergeCell ref="X41:X43"/>
    <mergeCell ref="Y41:Y43"/>
    <mergeCell ref="AA41:AA43"/>
    <mergeCell ref="AC41:AC43"/>
    <mergeCell ref="AF41:AF43"/>
    <mergeCell ref="AG41:AG43"/>
    <mergeCell ref="AB41:AB43"/>
    <mergeCell ref="AD41:AD43"/>
    <mergeCell ref="AE41:AE43"/>
    <mergeCell ref="Z7:Z12"/>
    <mergeCell ref="AB7:AB12"/>
    <mergeCell ref="AD7:AD12"/>
    <mergeCell ref="AE7:AE12"/>
    <mergeCell ref="U37:U38"/>
    <mergeCell ref="AC13:AC15"/>
    <mergeCell ref="AA13:AA15"/>
    <mergeCell ref="Y13:Y15"/>
    <mergeCell ref="X13:X15"/>
    <mergeCell ref="S13:S15"/>
    <mergeCell ref="S24:S30"/>
    <mergeCell ref="W24:W30"/>
    <mergeCell ref="Z34:Z36"/>
    <mergeCell ref="AB34:AB36"/>
    <mergeCell ref="V13:V15"/>
    <mergeCell ref="W13:W15"/>
    <mergeCell ref="Z13:Z15"/>
    <mergeCell ref="AB13:AB15"/>
    <mergeCell ref="Z24:Z30"/>
    <mergeCell ref="AB24:AB30"/>
    <mergeCell ref="U24:U30"/>
    <mergeCell ref="V24:V30"/>
    <mergeCell ref="AI34:AI36"/>
    <mergeCell ref="Z58:Z60"/>
    <mergeCell ref="AB58:AB60"/>
    <mergeCell ref="AD58:AD60"/>
    <mergeCell ref="AE58:AE60"/>
    <mergeCell ref="Q34:Q36"/>
    <mergeCell ref="R34:R36"/>
    <mergeCell ref="S34:S36"/>
    <mergeCell ref="X34:X36"/>
    <mergeCell ref="Y34:Y36"/>
    <mergeCell ref="AA34:AA36"/>
    <mergeCell ref="AC34:AC36"/>
    <mergeCell ref="AF34:AF36"/>
    <mergeCell ref="AG34:AG36"/>
    <mergeCell ref="AH34:AH36"/>
    <mergeCell ref="V37:V38"/>
    <mergeCell ref="W37:W38"/>
    <mergeCell ref="Z37:Z38"/>
    <mergeCell ref="AB37:AB38"/>
    <mergeCell ref="AD37:AD38"/>
    <mergeCell ref="AC37:AC38"/>
    <mergeCell ref="V41:V43"/>
    <mergeCell ref="W41:W43"/>
    <mergeCell ref="Z41:Z43"/>
    <mergeCell ref="AH7:AH12"/>
    <mergeCell ref="AF37:AF38"/>
    <mergeCell ref="AG37:AG38"/>
    <mergeCell ref="N31:N33"/>
    <mergeCell ref="P31:P33"/>
    <mergeCell ref="Q31:Q33"/>
    <mergeCell ref="R31:R33"/>
    <mergeCell ref="S31:S33"/>
    <mergeCell ref="X31:X33"/>
    <mergeCell ref="Y31:Y33"/>
    <mergeCell ref="AA31:AA33"/>
    <mergeCell ref="AC31:AC33"/>
    <mergeCell ref="AF31:AF33"/>
    <mergeCell ref="AG31:AG33"/>
    <mergeCell ref="N7:N12"/>
    <mergeCell ref="P7:P12"/>
    <mergeCell ref="Q7:Q12"/>
    <mergeCell ref="R7:R12"/>
    <mergeCell ref="S7:S12"/>
    <mergeCell ref="X7:X12"/>
    <mergeCell ref="Y7:Y12"/>
    <mergeCell ref="AA7:AA12"/>
    <mergeCell ref="AC7:AC12"/>
    <mergeCell ref="AF7:AF12"/>
    <mergeCell ref="AG7:AG12"/>
    <mergeCell ref="AG53:AG55"/>
    <mergeCell ref="AF53:AF55"/>
    <mergeCell ref="AF58:AF60"/>
    <mergeCell ref="AG58:AG60"/>
    <mergeCell ref="AG68:AG70"/>
    <mergeCell ref="AF68:AF70"/>
    <mergeCell ref="AF39:AF40"/>
    <mergeCell ref="AG39:AG40"/>
    <mergeCell ref="AF49:AF52"/>
    <mergeCell ref="AG49:AG52"/>
    <mergeCell ref="AF65:AF67"/>
    <mergeCell ref="AG65:AG67"/>
    <mergeCell ref="AF16:AF23"/>
    <mergeCell ref="AG16:AG23"/>
    <mergeCell ref="AG24:AG30"/>
    <mergeCell ref="AF24:AF30"/>
    <mergeCell ref="AF56:AF57"/>
    <mergeCell ref="AG56:AG57"/>
    <mergeCell ref="AG13:AG15"/>
    <mergeCell ref="AF13:AF15"/>
    <mergeCell ref="AJ85:AJ90"/>
    <mergeCell ref="AG85:AG90"/>
    <mergeCell ref="AF85:AF90"/>
    <mergeCell ref="N61:N64"/>
    <mergeCell ref="P61:P64"/>
    <mergeCell ref="Q61:Q64"/>
    <mergeCell ref="R61:R64"/>
    <mergeCell ref="S61:S64"/>
    <mergeCell ref="X61:X64"/>
    <mergeCell ref="Y61:Y64"/>
    <mergeCell ref="AA61:AA64"/>
    <mergeCell ref="AC61:AC64"/>
    <mergeCell ref="AF61:AF64"/>
    <mergeCell ref="AG61:AG64"/>
    <mergeCell ref="AJ71:AJ84"/>
    <mergeCell ref="AG78:AG84"/>
    <mergeCell ref="AF78:AF84"/>
    <mergeCell ref="AC78:AC84"/>
    <mergeCell ref="AA78:AA84"/>
    <mergeCell ref="Y78:Y84"/>
    <mergeCell ref="X78:X84"/>
    <mergeCell ref="S78:S84"/>
    <mergeCell ref="R78:R84"/>
    <mergeCell ref="AI71:AI84"/>
    <mergeCell ref="P85:P90"/>
    <mergeCell ref="Q85:Q90"/>
    <mergeCell ref="R85:R90"/>
    <mergeCell ref="S85:S90"/>
    <mergeCell ref="X85:X90"/>
    <mergeCell ref="Y85:Y90"/>
    <mergeCell ref="AA85:AA90"/>
    <mergeCell ref="AC85:AC90"/>
    <mergeCell ref="AJ7:AJ12"/>
    <mergeCell ref="AJ13:AJ15"/>
    <mergeCell ref="AC39:AC40"/>
    <mergeCell ref="AC24:AC30"/>
    <mergeCell ref="AA24:AA30"/>
    <mergeCell ref="Y24:Y30"/>
    <mergeCell ref="X24:X30"/>
    <mergeCell ref="AA44:AA48"/>
    <mergeCell ref="AB44:AB48"/>
    <mergeCell ref="AC44:AC48"/>
    <mergeCell ref="AD44:AD48"/>
    <mergeCell ref="AE44:AE48"/>
    <mergeCell ref="AF44:AF48"/>
    <mergeCell ref="AG44:AG48"/>
    <mergeCell ref="U44:U48"/>
    <mergeCell ref="X53:X55"/>
    <mergeCell ref="B13:B15"/>
    <mergeCell ref="G13:G15"/>
    <mergeCell ref="T13:T15"/>
    <mergeCell ref="C61:C64"/>
    <mergeCell ref="C65:C67"/>
    <mergeCell ref="B61:B64"/>
    <mergeCell ref="F44:F48"/>
    <mergeCell ref="D65:D70"/>
    <mergeCell ref="E65:E70"/>
    <mergeCell ref="G61:G64"/>
    <mergeCell ref="E61:E64"/>
    <mergeCell ref="D61:D64"/>
    <mergeCell ref="B37:B40"/>
    <mergeCell ref="D37:D40"/>
    <mergeCell ref="N34:N36"/>
    <mergeCell ref="P34:P36"/>
    <mergeCell ref="Q44:Q48"/>
    <mergeCell ref="R44:R48"/>
    <mergeCell ref="S44:S48"/>
    <mergeCell ref="N68:N70"/>
    <mergeCell ref="P68:P70"/>
    <mergeCell ref="Q68:Q70"/>
    <mergeCell ref="R68:R70"/>
    <mergeCell ref="S68:S70"/>
    <mergeCell ref="G7:G12"/>
    <mergeCell ref="E7:E12"/>
    <mergeCell ref="AI7:AI12"/>
    <mergeCell ref="AH61:AH64"/>
    <mergeCell ref="AI61:AI64"/>
    <mergeCell ref="AH37:AH40"/>
    <mergeCell ref="AI37:AI40"/>
    <mergeCell ref="T61:T64"/>
    <mergeCell ref="T7:T12"/>
    <mergeCell ref="T37:T40"/>
    <mergeCell ref="G37:G40"/>
    <mergeCell ref="E37:E40"/>
    <mergeCell ref="AH13:AH15"/>
    <mergeCell ref="AI13:AI15"/>
    <mergeCell ref="N39:N40"/>
    <mergeCell ref="P39:P40"/>
    <mergeCell ref="Q39:Q40"/>
    <mergeCell ref="R39:R40"/>
    <mergeCell ref="S39:S40"/>
    <mergeCell ref="X39:X40"/>
    <mergeCell ref="Y39:Y40"/>
    <mergeCell ref="AA39:AA40"/>
    <mergeCell ref="Y53:Y55"/>
    <mergeCell ref="AA53:AA55"/>
    <mergeCell ref="AJ61:AJ64"/>
    <mergeCell ref="B65:B70"/>
    <mergeCell ref="T65:T70"/>
    <mergeCell ref="AI65:AI70"/>
    <mergeCell ref="AH65:AH70"/>
    <mergeCell ref="AJ37:AJ40"/>
    <mergeCell ref="C37:C40"/>
    <mergeCell ref="D41:D48"/>
    <mergeCell ref="E41:E48"/>
    <mergeCell ref="T41:T48"/>
    <mergeCell ref="C41:C48"/>
    <mergeCell ref="B41:B48"/>
    <mergeCell ref="AH41:AH48"/>
    <mergeCell ref="AI41:AI48"/>
    <mergeCell ref="AJ41:AJ48"/>
    <mergeCell ref="Z44:Z48"/>
    <mergeCell ref="X58:X60"/>
    <mergeCell ref="Y58:Y60"/>
    <mergeCell ref="AA58:AA60"/>
    <mergeCell ref="AC53:AC55"/>
    <mergeCell ref="X68:X70"/>
    <mergeCell ref="Y68:Y70"/>
    <mergeCell ref="AA68:AA70"/>
    <mergeCell ref="AC68:AC70"/>
    <mergeCell ref="D71:D84"/>
    <mergeCell ref="E71:E84"/>
    <mergeCell ref="B71:B84"/>
    <mergeCell ref="G71:G84"/>
    <mergeCell ref="T71:T84"/>
    <mergeCell ref="C71:C84"/>
    <mergeCell ref="G65:G70"/>
    <mergeCell ref="G41:G48"/>
    <mergeCell ref="P53:P55"/>
    <mergeCell ref="Q53:Q55"/>
    <mergeCell ref="R53:R55"/>
    <mergeCell ref="S53:S55"/>
    <mergeCell ref="N71:N77"/>
    <mergeCell ref="F78:F84"/>
    <mergeCell ref="H78:H84"/>
    <mergeCell ref="I78:I84"/>
    <mergeCell ref="O41:O43"/>
    <mergeCell ref="N44:N48"/>
    <mergeCell ref="F53:F55"/>
    <mergeCell ref="H53:H55"/>
    <mergeCell ref="I53:I55"/>
    <mergeCell ref="O53:O55"/>
    <mergeCell ref="N53:N55"/>
    <mergeCell ref="Q56:Q57"/>
    <mergeCell ref="AJ31:AJ33"/>
    <mergeCell ref="AJ16:AJ23"/>
    <mergeCell ref="AJ24:AJ30"/>
    <mergeCell ref="T16:T23"/>
    <mergeCell ref="T24:T30"/>
    <mergeCell ref="E16:E23"/>
    <mergeCell ref="E24:E30"/>
    <mergeCell ref="D16:D23"/>
    <mergeCell ref="D24:D30"/>
    <mergeCell ref="I24:I30"/>
    <mergeCell ref="O24:O30"/>
    <mergeCell ref="R24:R30"/>
    <mergeCell ref="Q24:Q30"/>
    <mergeCell ref="P24:P30"/>
    <mergeCell ref="N24:N30"/>
    <mergeCell ref="AH16:AH23"/>
    <mergeCell ref="AH24:AH30"/>
    <mergeCell ref="AI16:AI23"/>
    <mergeCell ref="AI24:AI30"/>
    <mergeCell ref="AH31:AH33"/>
    <mergeCell ref="AI31:AI33"/>
    <mergeCell ref="H24:H30"/>
    <mergeCell ref="AD24:AD30"/>
    <mergeCell ref="P16:P23"/>
    <mergeCell ref="B16:B23"/>
    <mergeCell ref="B24:B30"/>
    <mergeCell ref="T31:T33"/>
    <mergeCell ref="E31:E33"/>
    <mergeCell ref="D31:D33"/>
    <mergeCell ref="C31:C33"/>
    <mergeCell ref="B31:B33"/>
    <mergeCell ref="G16:G23"/>
    <mergeCell ref="G24:G30"/>
    <mergeCell ref="G31:G33"/>
    <mergeCell ref="Q16:Q23"/>
    <mergeCell ref="D49:D60"/>
    <mergeCell ref="E49:E60"/>
    <mergeCell ref="B49:B60"/>
    <mergeCell ref="C49:C60"/>
    <mergeCell ref="AH49:AH60"/>
    <mergeCell ref="AI49:AI60"/>
    <mergeCell ref="AJ49:AJ60"/>
    <mergeCell ref="T49:T60"/>
    <mergeCell ref="G49:G60"/>
    <mergeCell ref="U53:U55"/>
    <mergeCell ref="V53:V55"/>
    <mergeCell ref="W53:W55"/>
    <mergeCell ref="Z53:Z55"/>
    <mergeCell ref="AB53:AB55"/>
    <mergeCell ref="R56:R57"/>
    <mergeCell ref="S56:S57"/>
    <mergeCell ref="X56:X57"/>
    <mergeCell ref="F58:F60"/>
    <mergeCell ref="S49:S52"/>
    <mergeCell ref="AE53:AE55"/>
  </mergeCells>
  <pageMargins left="0.25" right="0.25" top="0.75" bottom="0.75" header="0.3" footer="0.3"/>
  <pageSetup scale="4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6fdf40a0e1e4c27b9444f6dc0ea131b xmlns="f5ebda27-b626-448f-a7d1-d1cf5ad133fa" xsi:nil="true"/>
    <ExportDate xmlns="a843bbba-5665-4b5f-aacc-cdcb1c804839" xsi:nil="true"/>
    <DmsDocPrepDocSendReg xmlns="028236e2-f653-4d19-ab67-4d06a9145e0c">true</DmsDocPrepDocSendReg>
    <DmsDocPrepListOrderNo xmlns="4b2e9d09-07c5-42d4-ad0a-92e216c40b99">2</DmsDocPrepListOrderNo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o priedas" ma:contentTypeID="0x010100D76F90AF19434866994CD715ED8FEE4200712820E1B0DE314FBCE77D75ADAD206D" ma:contentTypeVersion="3" ma:contentTypeDescription="" ma:contentTypeScope="" ma:versionID="793df666ba0bf5a191b36fdaf1d58a93">
  <xsd:schema xmlns:xsd="http://www.w3.org/2001/XMLSchema" xmlns:xs="http://www.w3.org/2001/XMLSchema" xmlns:p="http://schemas.microsoft.com/office/2006/metadata/properties" xmlns:ns2="4b2e9d09-07c5-42d4-ad0a-92e216c40b99" xmlns:ns3="f5ebda27-b626-448f-a7d1-d1cf5ad133fa" xmlns:ns4="028236e2-f653-4d19-ab67-4d06a9145e0c" xmlns:ns5="a843bbba-5665-4b5f-aacc-cdcb1c804839" targetNamespace="http://schemas.microsoft.com/office/2006/metadata/properties" ma:root="true" ma:fieldsID="c12fd19ff4577ed42839b4b21aaac4ba" ns2:_="" ns3:_="" ns4:_="" ns5:_="">
    <xsd:import namespace="4b2e9d09-07c5-42d4-ad0a-92e216c40b99"/>
    <xsd:import namespace="f5ebda27-b626-448f-a7d1-d1cf5ad133fa"/>
    <xsd:import namespace="028236e2-f653-4d19-ab67-4d06a9145e0c"/>
    <xsd:import namespace="a843bbba-5665-4b5f-aacc-cdcb1c804839"/>
    <xsd:element name="properties">
      <xsd:complexType>
        <xsd:sequence>
          <xsd:element name="documentManagement">
            <xsd:complexType>
              <xsd:all>
                <xsd:element ref="ns2:DmsDocPrepListOrderNo" minOccurs="0"/>
                <xsd:element ref="ns3:j6fdf40a0e1e4c27b9444f6dc0ea131b" minOccurs="0"/>
                <xsd:element ref="ns4:DmsDocPrepDocSendReg" minOccurs="0"/>
                <xsd:element ref="ns5:Expo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e9d09-07c5-42d4-ad0a-92e216c40b99" elementFormDefault="qualified">
    <xsd:import namespace="http://schemas.microsoft.com/office/2006/documentManagement/types"/>
    <xsd:import namespace="http://schemas.microsoft.com/office/infopath/2007/PartnerControls"/>
    <xsd:element name="DmsDocPrepListOrderNo" ma:index="8" nillable="true" ma:displayName="Turinio tipo rikiavimas" ma:description="" ma:internalName="DmsDocPrepListOrderN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ebda27-b626-448f-a7d1-d1cf5ad133fa" elementFormDefault="qualified">
    <xsd:import namespace="http://schemas.microsoft.com/office/2006/documentManagement/types"/>
    <xsd:import namespace="http://schemas.microsoft.com/office/infopath/2007/PartnerControls"/>
    <xsd:element name="j6fdf40a0e1e4c27b9444f6dc0ea131b" ma:index="9" nillable="true" ma:displayName="DmsPermissionsDivisions_0" ma:hidden="true" ma:internalName="j6fdf40a0e1e4c27b9444f6dc0ea131b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8236e2-f653-4d19-ab67-4d06a9145e0c" elementFormDefault="qualified">
    <xsd:import namespace="http://schemas.microsoft.com/office/2006/documentManagement/types"/>
    <xsd:import namespace="http://schemas.microsoft.com/office/infopath/2007/PartnerControls"/>
    <xsd:element name="DmsDocPrepDocSendReg" ma:index="10" nillable="true" ma:displayName="Siųsti registruoti" ma:description="" ma:internalName="DmsDocPrepDocSendReg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3bbba-5665-4b5f-aacc-cdcb1c804839" elementFormDefault="qualified">
    <xsd:import namespace="http://schemas.microsoft.com/office/2006/documentManagement/types"/>
    <xsd:import namespace="http://schemas.microsoft.com/office/infopath/2007/PartnerControls"/>
    <xsd:element name="ExportDate" ma:index="11" nillable="true" ma:displayName="ExportDate" ma:format="DateOnly" ma:internalName="Export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B3518A-66C6-4E01-BD4E-B042D247378F}">
  <ds:schemaRefs>
    <ds:schemaRef ds:uri="http://www.w3.org/XML/1998/namespace"/>
    <ds:schemaRef ds:uri="4b2e9d09-07c5-42d4-ad0a-92e216c40b99"/>
    <ds:schemaRef ds:uri="028236e2-f653-4d19-ab67-4d06a9145e0c"/>
    <ds:schemaRef ds:uri="http://schemas.microsoft.com/office/2006/metadata/properties"/>
    <ds:schemaRef ds:uri="http://purl.org/dc/dcmitype/"/>
    <ds:schemaRef ds:uri="f5ebda27-b626-448f-a7d1-d1cf5ad133fa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a843bbba-5665-4b5f-aacc-cdcb1c804839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FAC9C4C-2A04-4423-A58B-815A72B8D1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2e9d09-07c5-42d4-ad0a-92e216c40b99"/>
    <ds:schemaRef ds:uri="f5ebda27-b626-448f-a7d1-d1cf5ad133fa"/>
    <ds:schemaRef ds:uri="028236e2-f653-4d19-ab67-4d06a9145e0c"/>
    <ds:schemaRef ds:uri="a843bbba-5665-4b5f-aacc-cdcb1c8048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C6BBBF-8FD0-4253-97A9-56ABF9D83D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2023-06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Kvietimu planas</dc:title>
  <dc:creator>Rasa Mockutė</dc:creator>
  <cp:lastModifiedBy>Virginija Šimkutė</cp:lastModifiedBy>
  <cp:lastPrinted>2022-09-22T10:06:40Z</cp:lastPrinted>
  <dcterms:created xsi:type="dcterms:W3CDTF">2015-06-05T18:17:20Z</dcterms:created>
  <dcterms:modified xsi:type="dcterms:W3CDTF">2023-06-22T02:50:53Z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0x010100D76F90AF19434866994CD715ED8FEE4200712820E1B0DE314FBCE77D75ADAD206D</vt:lpwstr>
  </property>
  <property fmtid="{D5CDD505-2E9C-101B-9397-08002B2CF9AE}" pid="3" name="DmsPermissionsFlags">
    <vt:lpwstr>,SECTRUE,</vt:lpwstr>
  </property>
  <property fmtid="{D5CDD505-2E9C-101B-9397-08002B2CF9AE}" pid="4" name="DmsPermissionsUsers">
    <vt:lpwstr>1089;#Rasa Mockutė;#67;#Agnė Sakevičiūtė;#233;#Jūratė Lepardinienė</vt:lpwstr>
  </property>
  <property fmtid="{D5CDD505-2E9C-101B-9397-08002B2CF9AE}" pid="5" name="DmsPermissionsDivisions">
    <vt:lpwstr>3308;#Procesų valdymo skyrius|1d2453fc-c175-46b4-b9fe-6151c1a059d8;#49;#Vadovybė|58a5a61f-fccb-4f74-9a6b-098be634181c</vt:lpwstr>
  </property>
  <property fmtid="{D5CDD505-2E9C-101B-9397-08002B2CF9AE}" pid="6" name="TaxCatchAll">
    <vt:lpwstr/>
  </property>
</Properties>
</file>